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02\Saimnieciska_Dala\SAIMNIECĪBAS DAĻA\Iepirkumi\Jumts Seda\"/>
    </mc:Choice>
  </mc:AlternateContent>
  <xr:revisionPtr revIDLastSave="0" documentId="13_ncr:1_{275A31B0-EE96-4462-A21F-B0D63F806430}" xr6:coauthVersionLast="47" xr6:coauthVersionMax="47" xr10:uidLastSave="{00000000-0000-0000-0000-000000000000}"/>
  <bookViews>
    <workbookView xWindow="-120" yWindow="-120" windowWidth="38640" windowHeight="21120" xr2:uid="{4D6399BF-D1B5-435C-8A41-5C2BE2865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N34" i="1"/>
  <c r="P34" i="1" s="1"/>
  <c r="M34" i="1"/>
  <c r="L34" i="1"/>
  <c r="K34" i="1"/>
  <c r="O33" i="1"/>
  <c r="N33" i="1"/>
  <c r="M33" i="1"/>
  <c r="P33" i="1" s="1"/>
  <c r="L33" i="1"/>
  <c r="K33" i="1"/>
  <c r="O32" i="1"/>
  <c r="N32" i="1"/>
  <c r="P32" i="1" s="1"/>
  <c r="M32" i="1"/>
  <c r="L32" i="1"/>
  <c r="K32" i="1"/>
  <c r="O31" i="1"/>
  <c r="N31" i="1"/>
  <c r="M31" i="1"/>
  <c r="P31" i="1" s="1"/>
  <c r="L31" i="1"/>
  <c r="K31" i="1"/>
  <c r="O30" i="1"/>
  <c r="N30" i="1"/>
  <c r="P30" i="1" s="1"/>
  <c r="M30" i="1"/>
  <c r="L30" i="1"/>
  <c r="K30" i="1"/>
  <c r="O29" i="1"/>
  <c r="N29" i="1"/>
  <c r="M29" i="1"/>
  <c r="P29" i="1" s="1"/>
  <c r="L29" i="1"/>
  <c r="K29" i="1"/>
  <c r="O28" i="1"/>
  <c r="N28" i="1"/>
  <c r="P28" i="1" s="1"/>
  <c r="M28" i="1"/>
  <c r="L28" i="1"/>
  <c r="K28" i="1"/>
  <c r="O27" i="1"/>
  <c r="N27" i="1"/>
  <c r="M27" i="1"/>
  <c r="P27" i="1" s="1"/>
  <c r="L27" i="1"/>
  <c r="K27" i="1"/>
  <c r="O26" i="1"/>
  <c r="N26" i="1"/>
  <c r="P26" i="1" s="1"/>
  <c r="M26" i="1"/>
  <c r="L26" i="1"/>
  <c r="K26" i="1"/>
  <c r="K24" i="1"/>
  <c r="E24" i="1"/>
  <c r="L24" i="1" s="1"/>
  <c r="L36" i="1" s="1"/>
  <c r="O23" i="1"/>
  <c r="P23" i="1" s="1"/>
  <c r="N23" i="1"/>
  <c r="M23" i="1"/>
  <c r="L23" i="1"/>
  <c r="K23" i="1"/>
  <c r="O22" i="1"/>
  <c r="N22" i="1"/>
  <c r="M22" i="1"/>
  <c r="P22" i="1" s="1"/>
  <c r="L22" i="1"/>
  <c r="K22" i="1"/>
  <c r="O21" i="1"/>
  <c r="P21" i="1" s="1"/>
  <c r="N21" i="1"/>
  <c r="M21" i="1"/>
  <c r="L21" i="1"/>
  <c r="K21" i="1"/>
  <c r="O20" i="1"/>
  <c r="N20" i="1"/>
  <c r="M20" i="1"/>
  <c r="P20" i="1" s="1"/>
  <c r="L20" i="1"/>
  <c r="K20" i="1"/>
  <c r="N24" i="1" l="1"/>
  <c r="N36" i="1" s="1"/>
  <c r="M24" i="1"/>
  <c r="P24" i="1" s="1"/>
  <c r="P36" i="1" s="1"/>
  <c r="L39" i="1" s="1"/>
  <c r="O24" i="1"/>
  <c r="O36" i="1" s="1"/>
  <c r="L40" i="1" l="1"/>
  <c r="L41" i="1" s="1"/>
  <c r="O14" i="1" s="1"/>
  <c r="M36" i="1"/>
</calcChain>
</file>

<file path=xl/sharedStrings.xml><?xml version="1.0" encoding="utf-8"?>
<sst xmlns="http://schemas.openxmlformats.org/spreadsheetml/2006/main" count="77" uniqueCount="56">
  <si>
    <t>Lokālā tāme NR. 1</t>
  </si>
  <si>
    <t>Objekta nosaukums: Ēkas jumta konstrukcijas izbūve</t>
  </si>
  <si>
    <t>Objekta adrese:  Parka iela 17, Seda, Valmieras novads, LV-4728</t>
  </si>
  <si>
    <t>Pasūtītājs: SIA ""Valmieras Ūdens"</t>
  </si>
  <si>
    <t>Tāme sastādīta pēc objekta apsekošanas un uzmērījumiem objektā</t>
  </si>
  <si>
    <t xml:space="preserve">Tāmes izmaksas </t>
  </si>
  <si>
    <t xml:space="preserve">Tāme sastādīta: </t>
  </si>
  <si>
    <t>Nr.p.k.</t>
  </si>
  <si>
    <t>Kods</t>
  </si>
  <si>
    <t>Darba nosaukums</t>
  </si>
  <si>
    <t>Mērv.</t>
  </si>
  <si>
    <t>Daudz.</t>
  </si>
  <si>
    <t>Vienības izmaksas</t>
  </si>
  <si>
    <t>Kopā uz visu apjomu</t>
  </si>
  <si>
    <t>Summa (EUR)</t>
  </si>
  <si>
    <t>laika
norma
(c/h)</t>
  </si>
  <si>
    <t>darba samaksas likme (EUR/h)</t>
  </si>
  <si>
    <t>darba
alga
(EUR)</t>
  </si>
  <si>
    <t>materi-
āli
(EUR)</t>
  </si>
  <si>
    <t>mehāni-
smi
(EUR)</t>
  </si>
  <si>
    <t>kopā
(EUR)</t>
  </si>
  <si>
    <t>darb-
ietilpība
(c/h)</t>
  </si>
  <si>
    <t>kopā (EUR)</t>
  </si>
  <si>
    <t>Jumta konstrukcijas montāža</t>
  </si>
  <si>
    <t>02-00000</t>
  </si>
  <si>
    <t>Parapeta skārda detaļu demontāža un utilizācija</t>
  </si>
  <si>
    <t>m</t>
  </si>
  <si>
    <t>Zemākās ēkas daļas ķieģeļu parapetu stūru nokalšana slīpuma veidošanai, Būvgružu savākšana un utilizācija</t>
  </si>
  <si>
    <t>m3</t>
  </si>
  <si>
    <t>09-00000</t>
  </si>
  <si>
    <t>Jaunas jumta konstrukcijas izveide( jumta krēsli, mūrlatas,spāres, atsaites)(Antiseptēts kokmateriāls 50x150mm, stiprinājumu komplekts)</t>
  </si>
  <si>
    <t>Pretkondensāta plēves (Jutacon 150, vai ekvivalents) un garenlatojuma montāža  jumtam (antiseptēts kokmateriāls 25x50mm)</t>
  </si>
  <si>
    <t>m2</t>
  </si>
  <si>
    <t>Jumta latojuma montāža un līmeņošana (antiseptēts kokmateriāls 32x100mm)</t>
  </si>
  <si>
    <t>Jumta seguma montāža</t>
  </si>
  <si>
    <t>Jumta seguma montāža .Skārda trapecveida profila jumta  segums W20, PE RR29</t>
  </si>
  <si>
    <t>Jumta kores, vējmalu, karnīžu un atloku montāža. PE RR29</t>
  </si>
  <si>
    <t>09-0000</t>
  </si>
  <si>
    <t>Ventilācijas izvadu montāža un savienošana ar ventilācijas šahtām</t>
  </si>
  <si>
    <t>gab</t>
  </si>
  <si>
    <t>Jumta noteksistēmas montāža. Apaļa skārda noteksistēma D125/D100 mm,  PE RR29</t>
  </si>
  <si>
    <t>Jumta pārkares un gala trijstūru apšūšana ar krāsotiem apdares dēļiem.(tonis tumši pelēks) Kastes dēļus montējot ar vēdināšanas spraugām un zem dēļiem uzstādot pretinsektu sietu</t>
  </si>
  <si>
    <t>Būvlaukuma aprīkojums</t>
  </si>
  <si>
    <t>01-00000</t>
  </si>
  <si>
    <t>Mobilā nožogojuma montāža un īre</t>
  </si>
  <si>
    <t xml:space="preserve">Sastatņu nomas izdevumi un montāža </t>
  </si>
  <si>
    <t>k-ts</t>
  </si>
  <si>
    <t>Pārvietojamās WC uzstādīšan un noma</t>
  </si>
  <si>
    <t xml:space="preserve">Kopā iekļaujot darbaspēka sociālo nodokli (23,59%) </t>
  </si>
  <si>
    <t>Organizācijas un visp. saimn. izdevumi (%)</t>
  </si>
  <si>
    <t xml:space="preserve"> </t>
  </si>
  <si>
    <t>Uzņēmuma peļna(%)</t>
  </si>
  <si>
    <t>Kopā</t>
  </si>
  <si>
    <t>PVN21%</t>
  </si>
  <si>
    <t>Pavisam kopā</t>
  </si>
  <si>
    <t>Pielikums Nr.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</si>
</sst>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charset val="186"/>
      <scheme val="minor"/>
    </font>
    <font>
      <b/>
      <sz val="10"/>
      <color indexed="8"/>
      <name val="Verdana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9"/>
      <color indexed="8"/>
      <name val="Verdana"/>
      <family val="2"/>
      <charset val="186"/>
    </font>
    <font>
      <sz val="10"/>
      <name val="Helv"/>
    </font>
    <font>
      <sz val="10"/>
      <color indexed="8"/>
      <name val="Verdana"/>
      <family val="2"/>
      <charset val="186"/>
    </font>
    <font>
      <sz val="9"/>
      <color indexed="8"/>
      <name val="Verdana"/>
      <family val="2"/>
      <charset val="186"/>
    </font>
    <font>
      <b/>
      <sz val="12"/>
      <name val="Times New Roman"/>
      <family val="1"/>
      <charset val="186"/>
    </font>
    <font>
      <sz val="12"/>
      <name val="Helv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Helv"/>
      <charset val="186"/>
    </font>
    <font>
      <b/>
      <sz val="11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1" fillId="0" borderId="1" xfId="0" applyFont="1" applyBorder="1"/>
    <xf numFmtId="0" fontId="11" fillId="0" borderId="2" xfId="0" applyFont="1" applyBorder="1"/>
    <xf numFmtId="0" fontId="11" fillId="0" borderId="2" xfId="0" applyFont="1" applyBorder="1"/>
    <xf numFmtId="0" fontId="12" fillId="0" borderId="0" xfId="0" applyFont="1" applyAlignment="1">
      <alignment horizontal="left" vertical="center"/>
    </xf>
    <xf numFmtId="2" fontId="10" fillId="0" borderId="3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2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2" fontId="10" fillId="3" borderId="9" xfId="0" applyNumberFormat="1" applyFont="1" applyFill="1" applyBorder="1" applyAlignment="1">
      <alignment horizontal="center" wrapText="1"/>
    </xf>
    <xf numFmtId="43" fontId="10" fillId="4" borderId="11" xfId="0" applyNumberFormat="1" applyFont="1" applyFill="1" applyBorder="1" applyAlignment="1">
      <alignment horizontal="right" vertical="center" wrapText="1"/>
    </xf>
    <xf numFmtId="43" fontId="10" fillId="4" borderId="9" xfId="0" applyNumberFormat="1" applyFont="1" applyFill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4" borderId="9" xfId="0" applyNumberFormat="1" applyFont="1" applyFill="1" applyBorder="1" applyAlignment="1">
      <alignment horizontal="center" vertical="center" wrapText="1"/>
    </xf>
    <xf numFmtId="43" fontId="14" fillId="0" borderId="9" xfId="0" applyNumberFormat="1" applyFont="1" applyBorder="1" applyAlignment="1">
      <alignment horizontal="right" vertical="center" wrapText="1"/>
    </xf>
    <xf numFmtId="43" fontId="10" fillId="0" borderId="9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wrapText="1"/>
    </xf>
    <xf numFmtId="0" fontId="10" fillId="0" borderId="10" xfId="0" applyFont="1" applyBorder="1" applyAlignment="1">
      <alignment horizontal="center" vertical="top" wrapText="1"/>
    </xf>
    <xf numFmtId="2" fontId="10" fillId="3" borderId="10" xfId="0" applyNumberFormat="1" applyFont="1" applyFill="1" applyBorder="1" applyAlignment="1">
      <alignment horizontal="center" wrapText="1"/>
    </xf>
    <xf numFmtId="164" fontId="10" fillId="0" borderId="10" xfId="0" applyNumberFormat="1" applyFont="1" applyBorder="1" applyAlignment="1">
      <alignment horizontal="center" vertical="center" wrapText="1"/>
    </xf>
    <xf numFmtId="43" fontId="10" fillId="0" borderId="10" xfId="0" applyNumberFormat="1" applyFont="1" applyBorder="1" applyAlignment="1">
      <alignment horizontal="center" vertical="center" wrapText="1"/>
    </xf>
    <xf numFmtId="2" fontId="10" fillId="4" borderId="10" xfId="0" applyNumberFormat="1" applyFont="1" applyFill="1" applyBorder="1" applyAlignment="1">
      <alignment horizontal="center" vertical="center" wrapText="1"/>
    </xf>
    <xf numFmtId="43" fontId="10" fillId="4" borderId="10" xfId="0" applyNumberFormat="1" applyFont="1" applyFill="1" applyBorder="1" applyAlignment="1">
      <alignment horizontal="right" vertical="center" wrapText="1"/>
    </xf>
    <xf numFmtId="43" fontId="10" fillId="0" borderId="10" xfId="0" applyNumberFormat="1" applyFont="1" applyBorder="1" applyAlignment="1">
      <alignment horizontal="right" vertical="center" wrapText="1"/>
    </xf>
    <xf numFmtId="2" fontId="8" fillId="0" borderId="5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2" fontId="8" fillId="0" borderId="11" xfId="0" applyNumberFormat="1" applyFont="1" applyBorder="1" applyAlignment="1">
      <alignment horizontal="right" vertical="center" wrapText="1"/>
    </xf>
    <xf numFmtId="2" fontId="8" fillId="0" borderId="9" xfId="0" applyNumberFormat="1" applyFont="1" applyBorder="1" applyAlignment="1">
      <alignment horizontal="right" vertical="center" wrapText="1"/>
    </xf>
    <xf numFmtId="2" fontId="10" fillId="0" borderId="8" xfId="0" applyNumberFormat="1" applyFont="1" applyBorder="1" applyAlignment="1">
      <alignment horizontal="right" vertical="center" wrapText="1"/>
    </xf>
    <xf numFmtId="2" fontId="10" fillId="0" borderId="7" xfId="0" applyNumberFormat="1" applyFont="1" applyBorder="1" applyAlignment="1">
      <alignment horizontal="right" vertical="center" wrapText="1"/>
    </xf>
    <xf numFmtId="2" fontId="10" fillId="0" borderId="12" xfId="0" applyNumberFormat="1" applyFont="1" applyBorder="1" applyAlignment="1">
      <alignment horizontal="right" vertical="center" wrapText="1"/>
    </xf>
    <xf numFmtId="2" fontId="10" fillId="0" borderId="13" xfId="0" applyNumberFormat="1" applyFont="1" applyBorder="1" applyAlignment="1">
      <alignment horizontal="right" vertical="center" wrapText="1"/>
    </xf>
    <xf numFmtId="2" fontId="10" fillId="0" borderId="14" xfId="0" applyNumberFormat="1" applyFont="1" applyBorder="1" applyAlignment="1">
      <alignment horizontal="right" vertical="center" wrapText="1"/>
    </xf>
    <xf numFmtId="2" fontId="8" fillId="0" borderId="15" xfId="0" applyNumberFormat="1" applyFont="1" applyBorder="1" applyAlignment="1">
      <alignment horizontal="right" vertical="center" wrapText="1"/>
    </xf>
    <xf numFmtId="2" fontId="8" fillId="0" borderId="16" xfId="0" applyNumberFormat="1" applyFont="1" applyBorder="1" applyAlignment="1">
      <alignment horizontal="right" vertical="center" wrapText="1"/>
    </xf>
    <xf numFmtId="2" fontId="8" fillId="0" borderId="17" xfId="0" applyNumberFormat="1" applyFont="1" applyBorder="1" applyAlignment="1">
      <alignment horizontal="right" vertical="center" wrapText="1"/>
    </xf>
    <xf numFmtId="2" fontId="8" fillId="0" borderId="3" xfId="0" applyNumberFormat="1" applyFont="1" applyBorder="1" applyAlignment="1">
      <alignment horizontal="right" vertical="center" wrapText="1"/>
    </xf>
    <xf numFmtId="2" fontId="8" fillId="0" borderId="2" xfId="0" applyNumberFormat="1" applyFont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8486-89A3-4FB2-A3FC-C0331AB81D9D}">
  <sheetPr>
    <pageSetUpPr fitToPage="1"/>
  </sheetPr>
  <dimension ref="A1:P41"/>
  <sheetViews>
    <sheetView tabSelected="1" workbookViewId="0">
      <selection activeCell="T4" sqref="T4:T5"/>
    </sheetView>
  </sheetViews>
  <sheetFormatPr defaultRowHeight="12.75" x14ac:dyDescent="0.25"/>
  <cols>
    <col min="1" max="1" width="4.42578125" style="8" customWidth="1"/>
    <col min="2" max="2" width="9.5703125" style="8" customWidth="1"/>
    <col min="3" max="3" width="54" style="8" customWidth="1"/>
    <col min="4" max="4" width="6" style="8" customWidth="1"/>
    <col min="5" max="6" width="9" style="8" customWidth="1"/>
    <col min="7" max="7" width="9.85546875" style="8" customWidth="1"/>
    <col min="8" max="8" width="11.5703125" style="82" customWidth="1"/>
    <col min="9" max="9" width="9.42578125" style="8" customWidth="1"/>
    <col min="10" max="10" width="9.28515625" style="8" bestFit="1" customWidth="1"/>
    <col min="11" max="11" width="10.5703125" style="8" customWidth="1"/>
    <col min="12" max="12" width="9.5703125" style="8" customWidth="1"/>
    <col min="13" max="14" width="10.85546875" style="8" customWidth="1"/>
    <col min="15" max="15" width="10.140625" style="8" customWidth="1"/>
    <col min="16" max="16" width="11.5703125" style="8" customWidth="1"/>
    <col min="17" max="220" width="9.140625" style="8"/>
    <col min="221" max="221" width="4.42578125" style="8" customWidth="1"/>
    <col min="222" max="222" width="8.140625" style="8" customWidth="1"/>
    <col min="223" max="223" width="49.28515625" style="8" customWidth="1"/>
    <col min="224" max="224" width="6" style="8" customWidth="1"/>
    <col min="225" max="225" width="9" style="8" customWidth="1"/>
    <col min="226" max="226" width="7" style="8" customWidth="1"/>
    <col min="227" max="227" width="9.85546875" style="8" customWidth="1"/>
    <col min="228" max="230" width="0" style="8" hidden="1" customWidth="1"/>
    <col min="231" max="231" width="11.7109375" style="8" customWidth="1"/>
    <col min="232" max="232" width="8.7109375" style="8" customWidth="1"/>
    <col min="233" max="233" width="9.140625" style="8"/>
    <col min="234" max="234" width="9.42578125" style="8" customWidth="1"/>
    <col min="235" max="235" width="9.5703125" style="8" customWidth="1"/>
    <col min="236" max="236" width="8.85546875" style="8" customWidth="1"/>
    <col min="237" max="237" width="9.140625" style="8"/>
    <col min="238" max="238" width="10.140625" style="8" customWidth="1"/>
    <col min="239" max="239" width="11.5703125" style="8" customWidth="1"/>
    <col min="240" max="476" width="9.140625" style="8"/>
    <col min="477" max="477" width="4.42578125" style="8" customWidth="1"/>
    <col min="478" max="478" width="8.140625" style="8" customWidth="1"/>
    <col min="479" max="479" width="49.28515625" style="8" customWidth="1"/>
    <col min="480" max="480" width="6" style="8" customWidth="1"/>
    <col min="481" max="481" width="9" style="8" customWidth="1"/>
    <col min="482" max="482" width="7" style="8" customWidth="1"/>
    <col min="483" max="483" width="9.85546875" style="8" customWidth="1"/>
    <col min="484" max="486" width="0" style="8" hidden="1" customWidth="1"/>
    <col min="487" max="487" width="11.7109375" style="8" customWidth="1"/>
    <col min="488" max="488" width="8.7109375" style="8" customWidth="1"/>
    <col min="489" max="489" width="9.140625" style="8"/>
    <col min="490" max="490" width="9.42578125" style="8" customWidth="1"/>
    <col min="491" max="491" width="9.5703125" style="8" customWidth="1"/>
    <col min="492" max="492" width="8.85546875" style="8" customWidth="1"/>
    <col min="493" max="493" width="9.140625" style="8"/>
    <col min="494" max="494" width="10.140625" style="8" customWidth="1"/>
    <col min="495" max="495" width="11.5703125" style="8" customWidth="1"/>
    <col min="496" max="732" width="9.140625" style="8"/>
    <col min="733" max="733" width="4.42578125" style="8" customWidth="1"/>
    <col min="734" max="734" width="8.140625" style="8" customWidth="1"/>
    <col min="735" max="735" width="49.28515625" style="8" customWidth="1"/>
    <col min="736" max="736" width="6" style="8" customWidth="1"/>
    <col min="737" max="737" width="9" style="8" customWidth="1"/>
    <col min="738" max="738" width="7" style="8" customWidth="1"/>
    <col min="739" max="739" width="9.85546875" style="8" customWidth="1"/>
    <col min="740" max="742" width="0" style="8" hidden="1" customWidth="1"/>
    <col min="743" max="743" width="11.7109375" style="8" customWidth="1"/>
    <col min="744" max="744" width="8.7109375" style="8" customWidth="1"/>
    <col min="745" max="745" width="9.140625" style="8"/>
    <col min="746" max="746" width="9.42578125" style="8" customWidth="1"/>
    <col min="747" max="747" width="9.5703125" style="8" customWidth="1"/>
    <col min="748" max="748" width="8.85546875" style="8" customWidth="1"/>
    <col min="749" max="749" width="9.140625" style="8"/>
    <col min="750" max="750" width="10.140625" style="8" customWidth="1"/>
    <col min="751" max="751" width="11.5703125" style="8" customWidth="1"/>
    <col min="752" max="988" width="9.140625" style="8"/>
    <col min="989" max="989" width="4.42578125" style="8" customWidth="1"/>
    <col min="990" max="990" width="8.140625" style="8" customWidth="1"/>
    <col min="991" max="991" width="49.28515625" style="8" customWidth="1"/>
    <col min="992" max="992" width="6" style="8" customWidth="1"/>
    <col min="993" max="993" width="9" style="8" customWidth="1"/>
    <col min="994" max="994" width="7" style="8" customWidth="1"/>
    <col min="995" max="995" width="9.85546875" style="8" customWidth="1"/>
    <col min="996" max="998" width="0" style="8" hidden="1" customWidth="1"/>
    <col min="999" max="999" width="11.7109375" style="8" customWidth="1"/>
    <col min="1000" max="1000" width="8.7109375" style="8" customWidth="1"/>
    <col min="1001" max="1001" width="9.140625" style="8"/>
    <col min="1002" max="1002" width="9.42578125" style="8" customWidth="1"/>
    <col min="1003" max="1003" width="9.5703125" style="8" customWidth="1"/>
    <col min="1004" max="1004" width="8.85546875" style="8" customWidth="1"/>
    <col min="1005" max="1005" width="9.140625" style="8"/>
    <col min="1006" max="1006" width="10.140625" style="8" customWidth="1"/>
    <col min="1007" max="1007" width="11.5703125" style="8" customWidth="1"/>
    <col min="1008" max="1244" width="9.140625" style="8"/>
    <col min="1245" max="1245" width="4.42578125" style="8" customWidth="1"/>
    <col min="1246" max="1246" width="8.140625" style="8" customWidth="1"/>
    <col min="1247" max="1247" width="49.28515625" style="8" customWidth="1"/>
    <col min="1248" max="1248" width="6" style="8" customWidth="1"/>
    <col min="1249" max="1249" width="9" style="8" customWidth="1"/>
    <col min="1250" max="1250" width="7" style="8" customWidth="1"/>
    <col min="1251" max="1251" width="9.85546875" style="8" customWidth="1"/>
    <col min="1252" max="1254" width="0" style="8" hidden="1" customWidth="1"/>
    <col min="1255" max="1255" width="11.7109375" style="8" customWidth="1"/>
    <col min="1256" max="1256" width="8.7109375" style="8" customWidth="1"/>
    <col min="1257" max="1257" width="9.140625" style="8"/>
    <col min="1258" max="1258" width="9.42578125" style="8" customWidth="1"/>
    <col min="1259" max="1259" width="9.5703125" style="8" customWidth="1"/>
    <col min="1260" max="1260" width="8.85546875" style="8" customWidth="1"/>
    <col min="1261" max="1261" width="9.140625" style="8"/>
    <col min="1262" max="1262" width="10.140625" style="8" customWidth="1"/>
    <col min="1263" max="1263" width="11.5703125" style="8" customWidth="1"/>
    <col min="1264" max="1500" width="9.140625" style="8"/>
    <col min="1501" max="1501" width="4.42578125" style="8" customWidth="1"/>
    <col min="1502" max="1502" width="8.140625" style="8" customWidth="1"/>
    <col min="1503" max="1503" width="49.28515625" style="8" customWidth="1"/>
    <col min="1504" max="1504" width="6" style="8" customWidth="1"/>
    <col min="1505" max="1505" width="9" style="8" customWidth="1"/>
    <col min="1506" max="1506" width="7" style="8" customWidth="1"/>
    <col min="1507" max="1507" width="9.85546875" style="8" customWidth="1"/>
    <col min="1508" max="1510" width="0" style="8" hidden="1" customWidth="1"/>
    <col min="1511" max="1511" width="11.7109375" style="8" customWidth="1"/>
    <col min="1512" max="1512" width="8.7109375" style="8" customWidth="1"/>
    <col min="1513" max="1513" width="9.140625" style="8"/>
    <col min="1514" max="1514" width="9.42578125" style="8" customWidth="1"/>
    <col min="1515" max="1515" width="9.5703125" style="8" customWidth="1"/>
    <col min="1516" max="1516" width="8.85546875" style="8" customWidth="1"/>
    <col min="1517" max="1517" width="9.140625" style="8"/>
    <col min="1518" max="1518" width="10.140625" style="8" customWidth="1"/>
    <col min="1519" max="1519" width="11.5703125" style="8" customWidth="1"/>
    <col min="1520" max="1756" width="9.140625" style="8"/>
    <col min="1757" max="1757" width="4.42578125" style="8" customWidth="1"/>
    <col min="1758" max="1758" width="8.140625" style="8" customWidth="1"/>
    <col min="1759" max="1759" width="49.28515625" style="8" customWidth="1"/>
    <col min="1760" max="1760" width="6" style="8" customWidth="1"/>
    <col min="1761" max="1761" width="9" style="8" customWidth="1"/>
    <col min="1762" max="1762" width="7" style="8" customWidth="1"/>
    <col min="1763" max="1763" width="9.85546875" style="8" customWidth="1"/>
    <col min="1764" max="1766" width="0" style="8" hidden="1" customWidth="1"/>
    <col min="1767" max="1767" width="11.7109375" style="8" customWidth="1"/>
    <col min="1768" max="1768" width="8.7109375" style="8" customWidth="1"/>
    <col min="1769" max="1769" width="9.140625" style="8"/>
    <col min="1770" max="1770" width="9.42578125" style="8" customWidth="1"/>
    <col min="1771" max="1771" width="9.5703125" style="8" customWidth="1"/>
    <col min="1772" max="1772" width="8.85546875" style="8" customWidth="1"/>
    <col min="1773" max="1773" width="9.140625" style="8"/>
    <col min="1774" max="1774" width="10.140625" style="8" customWidth="1"/>
    <col min="1775" max="1775" width="11.5703125" style="8" customWidth="1"/>
    <col min="1776" max="2012" width="9.140625" style="8"/>
    <col min="2013" max="2013" width="4.42578125" style="8" customWidth="1"/>
    <col min="2014" max="2014" width="8.140625" style="8" customWidth="1"/>
    <col min="2015" max="2015" width="49.28515625" style="8" customWidth="1"/>
    <col min="2016" max="2016" width="6" style="8" customWidth="1"/>
    <col min="2017" max="2017" width="9" style="8" customWidth="1"/>
    <col min="2018" max="2018" width="7" style="8" customWidth="1"/>
    <col min="2019" max="2019" width="9.85546875" style="8" customWidth="1"/>
    <col min="2020" max="2022" width="0" style="8" hidden="1" customWidth="1"/>
    <col min="2023" max="2023" width="11.7109375" style="8" customWidth="1"/>
    <col min="2024" max="2024" width="8.7109375" style="8" customWidth="1"/>
    <col min="2025" max="2025" width="9.140625" style="8"/>
    <col min="2026" max="2026" width="9.42578125" style="8" customWidth="1"/>
    <col min="2027" max="2027" width="9.5703125" style="8" customWidth="1"/>
    <col min="2028" max="2028" width="8.85546875" style="8" customWidth="1"/>
    <col min="2029" max="2029" width="9.140625" style="8"/>
    <col min="2030" max="2030" width="10.140625" style="8" customWidth="1"/>
    <col min="2031" max="2031" width="11.5703125" style="8" customWidth="1"/>
    <col min="2032" max="2268" width="9.140625" style="8"/>
    <col min="2269" max="2269" width="4.42578125" style="8" customWidth="1"/>
    <col min="2270" max="2270" width="8.140625" style="8" customWidth="1"/>
    <col min="2271" max="2271" width="49.28515625" style="8" customWidth="1"/>
    <col min="2272" max="2272" width="6" style="8" customWidth="1"/>
    <col min="2273" max="2273" width="9" style="8" customWidth="1"/>
    <col min="2274" max="2274" width="7" style="8" customWidth="1"/>
    <col min="2275" max="2275" width="9.85546875" style="8" customWidth="1"/>
    <col min="2276" max="2278" width="0" style="8" hidden="1" customWidth="1"/>
    <col min="2279" max="2279" width="11.7109375" style="8" customWidth="1"/>
    <col min="2280" max="2280" width="8.7109375" style="8" customWidth="1"/>
    <col min="2281" max="2281" width="9.140625" style="8"/>
    <col min="2282" max="2282" width="9.42578125" style="8" customWidth="1"/>
    <col min="2283" max="2283" width="9.5703125" style="8" customWidth="1"/>
    <col min="2284" max="2284" width="8.85546875" style="8" customWidth="1"/>
    <col min="2285" max="2285" width="9.140625" style="8"/>
    <col min="2286" max="2286" width="10.140625" style="8" customWidth="1"/>
    <col min="2287" max="2287" width="11.5703125" style="8" customWidth="1"/>
    <col min="2288" max="2524" width="9.140625" style="8"/>
    <col min="2525" max="2525" width="4.42578125" style="8" customWidth="1"/>
    <col min="2526" max="2526" width="8.140625" style="8" customWidth="1"/>
    <col min="2527" max="2527" width="49.28515625" style="8" customWidth="1"/>
    <col min="2528" max="2528" width="6" style="8" customWidth="1"/>
    <col min="2529" max="2529" width="9" style="8" customWidth="1"/>
    <col min="2530" max="2530" width="7" style="8" customWidth="1"/>
    <col min="2531" max="2531" width="9.85546875" style="8" customWidth="1"/>
    <col min="2532" max="2534" width="0" style="8" hidden="1" customWidth="1"/>
    <col min="2535" max="2535" width="11.7109375" style="8" customWidth="1"/>
    <col min="2536" max="2536" width="8.7109375" style="8" customWidth="1"/>
    <col min="2537" max="2537" width="9.140625" style="8"/>
    <col min="2538" max="2538" width="9.42578125" style="8" customWidth="1"/>
    <col min="2539" max="2539" width="9.5703125" style="8" customWidth="1"/>
    <col min="2540" max="2540" width="8.85546875" style="8" customWidth="1"/>
    <col min="2541" max="2541" width="9.140625" style="8"/>
    <col min="2542" max="2542" width="10.140625" style="8" customWidth="1"/>
    <col min="2543" max="2543" width="11.5703125" style="8" customWidth="1"/>
    <col min="2544" max="2780" width="9.140625" style="8"/>
    <col min="2781" max="2781" width="4.42578125" style="8" customWidth="1"/>
    <col min="2782" max="2782" width="8.140625" style="8" customWidth="1"/>
    <col min="2783" max="2783" width="49.28515625" style="8" customWidth="1"/>
    <col min="2784" max="2784" width="6" style="8" customWidth="1"/>
    <col min="2785" max="2785" width="9" style="8" customWidth="1"/>
    <col min="2786" max="2786" width="7" style="8" customWidth="1"/>
    <col min="2787" max="2787" width="9.85546875" style="8" customWidth="1"/>
    <col min="2788" max="2790" width="0" style="8" hidden="1" customWidth="1"/>
    <col min="2791" max="2791" width="11.7109375" style="8" customWidth="1"/>
    <col min="2792" max="2792" width="8.7109375" style="8" customWidth="1"/>
    <col min="2793" max="2793" width="9.140625" style="8"/>
    <col min="2794" max="2794" width="9.42578125" style="8" customWidth="1"/>
    <col min="2795" max="2795" width="9.5703125" style="8" customWidth="1"/>
    <col min="2796" max="2796" width="8.85546875" style="8" customWidth="1"/>
    <col min="2797" max="2797" width="9.140625" style="8"/>
    <col min="2798" max="2798" width="10.140625" style="8" customWidth="1"/>
    <col min="2799" max="2799" width="11.5703125" style="8" customWidth="1"/>
    <col min="2800" max="3036" width="9.140625" style="8"/>
    <col min="3037" max="3037" width="4.42578125" style="8" customWidth="1"/>
    <col min="3038" max="3038" width="8.140625" style="8" customWidth="1"/>
    <col min="3039" max="3039" width="49.28515625" style="8" customWidth="1"/>
    <col min="3040" max="3040" width="6" style="8" customWidth="1"/>
    <col min="3041" max="3041" width="9" style="8" customWidth="1"/>
    <col min="3042" max="3042" width="7" style="8" customWidth="1"/>
    <col min="3043" max="3043" width="9.85546875" style="8" customWidth="1"/>
    <col min="3044" max="3046" width="0" style="8" hidden="1" customWidth="1"/>
    <col min="3047" max="3047" width="11.7109375" style="8" customWidth="1"/>
    <col min="3048" max="3048" width="8.7109375" style="8" customWidth="1"/>
    <col min="3049" max="3049" width="9.140625" style="8"/>
    <col min="3050" max="3050" width="9.42578125" style="8" customWidth="1"/>
    <col min="3051" max="3051" width="9.5703125" style="8" customWidth="1"/>
    <col min="3052" max="3052" width="8.85546875" style="8" customWidth="1"/>
    <col min="3053" max="3053" width="9.140625" style="8"/>
    <col min="3054" max="3054" width="10.140625" style="8" customWidth="1"/>
    <col min="3055" max="3055" width="11.5703125" style="8" customWidth="1"/>
    <col min="3056" max="3292" width="9.140625" style="8"/>
    <col min="3293" max="3293" width="4.42578125" style="8" customWidth="1"/>
    <col min="3294" max="3294" width="8.140625" style="8" customWidth="1"/>
    <col min="3295" max="3295" width="49.28515625" style="8" customWidth="1"/>
    <col min="3296" max="3296" width="6" style="8" customWidth="1"/>
    <col min="3297" max="3297" width="9" style="8" customWidth="1"/>
    <col min="3298" max="3298" width="7" style="8" customWidth="1"/>
    <col min="3299" max="3299" width="9.85546875" style="8" customWidth="1"/>
    <col min="3300" max="3302" width="0" style="8" hidden="1" customWidth="1"/>
    <col min="3303" max="3303" width="11.7109375" style="8" customWidth="1"/>
    <col min="3304" max="3304" width="8.7109375" style="8" customWidth="1"/>
    <col min="3305" max="3305" width="9.140625" style="8"/>
    <col min="3306" max="3306" width="9.42578125" style="8" customWidth="1"/>
    <col min="3307" max="3307" width="9.5703125" style="8" customWidth="1"/>
    <col min="3308" max="3308" width="8.85546875" style="8" customWidth="1"/>
    <col min="3309" max="3309" width="9.140625" style="8"/>
    <col min="3310" max="3310" width="10.140625" style="8" customWidth="1"/>
    <col min="3311" max="3311" width="11.5703125" style="8" customWidth="1"/>
    <col min="3312" max="3548" width="9.140625" style="8"/>
    <col min="3549" max="3549" width="4.42578125" style="8" customWidth="1"/>
    <col min="3550" max="3550" width="8.140625" style="8" customWidth="1"/>
    <col min="3551" max="3551" width="49.28515625" style="8" customWidth="1"/>
    <col min="3552" max="3552" width="6" style="8" customWidth="1"/>
    <col min="3553" max="3553" width="9" style="8" customWidth="1"/>
    <col min="3554" max="3554" width="7" style="8" customWidth="1"/>
    <col min="3555" max="3555" width="9.85546875" style="8" customWidth="1"/>
    <col min="3556" max="3558" width="0" style="8" hidden="1" customWidth="1"/>
    <col min="3559" max="3559" width="11.7109375" style="8" customWidth="1"/>
    <col min="3560" max="3560" width="8.7109375" style="8" customWidth="1"/>
    <col min="3561" max="3561" width="9.140625" style="8"/>
    <col min="3562" max="3562" width="9.42578125" style="8" customWidth="1"/>
    <col min="3563" max="3563" width="9.5703125" style="8" customWidth="1"/>
    <col min="3564" max="3564" width="8.85546875" style="8" customWidth="1"/>
    <col min="3565" max="3565" width="9.140625" style="8"/>
    <col min="3566" max="3566" width="10.140625" style="8" customWidth="1"/>
    <col min="3567" max="3567" width="11.5703125" style="8" customWidth="1"/>
    <col min="3568" max="3804" width="9.140625" style="8"/>
    <col min="3805" max="3805" width="4.42578125" style="8" customWidth="1"/>
    <col min="3806" max="3806" width="8.140625" style="8" customWidth="1"/>
    <col min="3807" max="3807" width="49.28515625" style="8" customWidth="1"/>
    <col min="3808" max="3808" width="6" style="8" customWidth="1"/>
    <col min="3809" max="3809" width="9" style="8" customWidth="1"/>
    <col min="3810" max="3810" width="7" style="8" customWidth="1"/>
    <col min="3811" max="3811" width="9.85546875" style="8" customWidth="1"/>
    <col min="3812" max="3814" width="0" style="8" hidden="1" customWidth="1"/>
    <col min="3815" max="3815" width="11.7109375" style="8" customWidth="1"/>
    <col min="3816" max="3816" width="8.7109375" style="8" customWidth="1"/>
    <col min="3817" max="3817" width="9.140625" style="8"/>
    <col min="3818" max="3818" width="9.42578125" style="8" customWidth="1"/>
    <col min="3819" max="3819" width="9.5703125" style="8" customWidth="1"/>
    <col min="3820" max="3820" width="8.85546875" style="8" customWidth="1"/>
    <col min="3821" max="3821" width="9.140625" style="8"/>
    <col min="3822" max="3822" width="10.140625" style="8" customWidth="1"/>
    <col min="3823" max="3823" width="11.5703125" style="8" customWidth="1"/>
    <col min="3824" max="4060" width="9.140625" style="8"/>
    <col min="4061" max="4061" width="4.42578125" style="8" customWidth="1"/>
    <col min="4062" max="4062" width="8.140625" style="8" customWidth="1"/>
    <col min="4063" max="4063" width="49.28515625" style="8" customWidth="1"/>
    <col min="4064" max="4064" width="6" style="8" customWidth="1"/>
    <col min="4065" max="4065" width="9" style="8" customWidth="1"/>
    <col min="4066" max="4066" width="7" style="8" customWidth="1"/>
    <col min="4067" max="4067" width="9.85546875" style="8" customWidth="1"/>
    <col min="4068" max="4070" width="0" style="8" hidden="1" customWidth="1"/>
    <col min="4071" max="4071" width="11.7109375" style="8" customWidth="1"/>
    <col min="4072" max="4072" width="8.7109375" style="8" customWidth="1"/>
    <col min="4073" max="4073" width="9.140625" style="8"/>
    <col min="4074" max="4074" width="9.42578125" style="8" customWidth="1"/>
    <col min="4075" max="4075" width="9.5703125" style="8" customWidth="1"/>
    <col min="4076" max="4076" width="8.85546875" style="8" customWidth="1"/>
    <col min="4077" max="4077" width="9.140625" style="8"/>
    <col min="4078" max="4078" width="10.140625" style="8" customWidth="1"/>
    <col min="4079" max="4079" width="11.5703125" style="8" customWidth="1"/>
    <col min="4080" max="4316" width="9.140625" style="8"/>
    <col min="4317" max="4317" width="4.42578125" style="8" customWidth="1"/>
    <col min="4318" max="4318" width="8.140625" style="8" customWidth="1"/>
    <col min="4319" max="4319" width="49.28515625" style="8" customWidth="1"/>
    <col min="4320" max="4320" width="6" style="8" customWidth="1"/>
    <col min="4321" max="4321" width="9" style="8" customWidth="1"/>
    <col min="4322" max="4322" width="7" style="8" customWidth="1"/>
    <col min="4323" max="4323" width="9.85546875" style="8" customWidth="1"/>
    <col min="4324" max="4326" width="0" style="8" hidden="1" customWidth="1"/>
    <col min="4327" max="4327" width="11.7109375" style="8" customWidth="1"/>
    <col min="4328" max="4328" width="8.7109375" style="8" customWidth="1"/>
    <col min="4329" max="4329" width="9.140625" style="8"/>
    <col min="4330" max="4330" width="9.42578125" style="8" customWidth="1"/>
    <col min="4331" max="4331" width="9.5703125" style="8" customWidth="1"/>
    <col min="4332" max="4332" width="8.85546875" style="8" customWidth="1"/>
    <col min="4333" max="4333" width="9.140625" style="8"/>
    <col min="4334" max="4334" width="10.140625" style="8" customWidth="1"/>
    <col min="4335" max="4335" width="11.5703125" style="8" customWidth="1"/>
    <col min="4336" max="4572" width="9.140625" style="8"/>
    <col min="4573" max="4573" width="4.42578125" style="8" customWidth="1"/>
    <col min="4574" max="4574" width="8.140625" style="8" customWidth="1"/>
    <col min="4575" max="4575" width="49.28515625" style="8" customWidth="1"/>
    <col min="4576" max="4576" width="6" style="8" customWidth="1"/>
    <col min="4577" max="4577" width="9" style="8" customWidth="1"/>
    <col min="4578" max="4578" width="7" style="8" customWidth="1"/>
    <col min="4579" max="4579" width="9.85546875" style="8" customWidth="1"/>
    <col min="4580" max="4582" width="0" style="8" hidden="1" customWidth="1"/>
    <col min="4583" max="4583" width="11.7109375" style="8" customWidth="1"/>
    <col min="4584" max="4584" width="8.7109375" style="8" customWidth="1"/>
    <col min="4585" max="4585" width="9.140625" style="8"/>
    <col min="4586" max="4586" width="9.42578125" style="8" customWidth="1"/>
    <col min="4587" max="4587" width="9.5703125" style="8" customWidth="1"/>
    <col min="4588" max="4588" width="8.85546875" style="8" customWidth="1"/>
    <col min="4589" max="4589" width="9.140625" style="8"/>
    <col min="4590" max="4590" width="10.140625" style="8" customWidth="1"/>
    <col min="4591" max="4591" width="11.5703125" style="8" customWidth="1"/>
    <col min="4592" max="4828" width="9.140625" style="8"/>
    <col min="4829" max="4829" width="4.42578125" style="8" customWidth="1"/>
    <col min="4830" max="4830" width="8.140625" style="8" customWidth="1"/>
    <col min="4831" max="4831" width="49.28515625" style="8" customWidth="1"/>
    <col min="4832" max="4832" width="6" style="8" customWidth="1"/>
    <col min="4833" max="4833" width="9" style="8" customWidth="1"/>
    <col min="4834" max="4834" width="7" style="8" customWidth="1"/>
    <col min="4835" max="4835" width="9.85546875" style="8" customWidth="1"/>
    <col min="4836" max="4838" width="0" style="8" hidden="1" customWidth="1"/>
    <col min="4839" max="4839" width="11.7109375" style="8" customWidth="1"/>
    <col min="4840" max="4840" width="8.7109375" style="8" customWidth="1"/>
    <col min="4841" max="4841" width="9.140625" style="8"/>
    <col min="4842" max="4842" width="9.42578125" style="8" customWidth="1"/>
    <col min="4843" max="4843" width="9.5703125" style="8" customWidth="1"/>
    <col min="4844" max="4844" width="8.85546875" style="8" customWidth="1"/>
    <col min="4845" max="4845" width="9.140625" style="8"/>
    <col min="4846" max="4846" width="10.140625" style="8" customWidth="1"/>
    <col min="4847" max="4847" width="11.5703125" style="8" customWidth="1"/>
    <col min="4848" max="5084" width="9.140625" style="8"/>
    <col min="5085" max="5085" width="4.42578125" style="8" customWidth="1"/>
    <col min="5086" max="5086" width="8.140625" style="8" customWidth="1"/>
    <col min="5087" max="5087" width="49.28515625" style="8" customWidth="1"/>
    <col min="5088" max="5088" width="6" style="8" customWidth="1"/>
    <col min="5089" max="5089" width="9" style="8" customWidth="1"/>
    <col min="5090" max="5090" width="7" style="8" customWidth="1"/>
    <col min="5091" max="5091" width="9.85546875" style="8" customWidth="1"/>
    <col min="5092" max="5094" width="0" style="8" hidden="1" customWidth="1"/>
    <col min="5095" max="5095" width="11.7109375" style="8" customWidth="1"/>
    <col min="5096" max="5096" width="8.7109375" style="8" customWidth="1"/>
    <col min="5097" max="5097" width="9.140625" style="8"/>
    <col min="5098" max="5098" width="9.42578125" style="8" customWidth="1"/>
    <col min="5099" max="5099" width="9.5703125" style="8" customWidth="1"/>
    <col min="5100" max="5100" width="8.85546875" style="8" customWidth="1"/>
    <col min="5101" max="5101" width="9.140625" style="8"/>
    <col min="5102" max="5102" width="10.140625" style="8" customWidth="1"/>
    <col min="5103" max="5103" width="11.5703125" style="8" customWidth="1"/>
    <col min="5104" max="5340" width="9.140625" style="8"/>
    <col min="5341" max="5341" width="4.42578125" style="8" customWidth="1"/>
    <col min="5342" max="5342" width="8.140625" style="8" customWidth="1"/>
    <col min="5343" max="5343" width="49.28515625" style="8" customWidth="1"/>
    <col min="5344" max="5344" width="6" style="8" customWidth="1"/>
    <col min="5345" max="5345" width="9" style="8" customWidth="1"/>
    <col min="5346" max="5346" width="7" style="8" customWidth="1"/>
    <col min="5347" max="5347" width="9.85546875" style="8" customWidth="1"/>
    <col min="5348" max="5350" width="0" style="8" hidden="1" customWidth="1"/>
    <col min="5351" max="5351" width="11.7109375" style="8" customWidth="1"/>
    <col min="5352" max="5352" width="8.7109375" style="8" customWidth="1"/>
    <col min="5353" max="5353" width="9.140625" style="8"/>
    <col min="5354" max="5354" width="9.42578125" style="8" customWidth="1"/>
    <col min="5355" max="5355" width="9.5703125" style="8" customWidth="1"/>
    <col min="5356" max="5356" width="8.85546875" style="8" customWidth="1"/>
    <col min="5357" max="5357" width="9.140625" style="8"/>
    <col min="5358" max="5358" width="10.140625" style="8" customWidth="1"/>
    <col min="5359" max="5359" width="11.5703125" style="8" customWidth="1"/>
    <col min="5360" max="5596" width="9.140625" style="8"/>
    <col min="5597" max="5597" width="4.42578125" style="8" customWidth="1"/>
    <col min="5598" max="5598" width="8.140625" style="8" customWidth="1"/>
    <col min="5599" max="5599" width="49.28515625" style="8" customWidth="1"/>
    <col min="5600" max="5600" width="6" style="8" customWidth="1"/>
    <col min="5601" max="5601" width="9" style="8" customWidth="1"/>
    <col min="5602" max="5602" width="7" style="8" customWidth="1"/>
    <col min="5603" max="5603" width="9.85546875" style="8" customWidth="1"/>
    <col min="5604" max="5606" width="0" style="8" hidden="1" customWidth="1"/>
    <col min="5607" max="5607" width="11.7109375" style="8" customWidth="1"/>
    <col min="5608" max="5608" width="8.7109375" style="8" customWidth="1"/>
    <col min="5609" max="5609" width="9.140625" style="8"/>
    <col min="5610" max="5610" width="9.42578125" style="8" customWidth="1"/>
    <col min="5611" max="5611" width="9.5703125" style="8" customWidth="1"/>
    <col min="5612" max="5612" width="8.85546875" style="8" customWidth="1"/>
    <col min="5613" max="5613" width="9.140625" style="8"/>
    <col min="5614" max="5614" width="10.140625" style="8" customWidth="1"/>
    <col min="5615" max="5615" width="11.5703125" style="8" customWidth="1"/>
    <col min="5616" max="5852" width="9.140625" style="8"/>
    <col min="5853" max="5853" width="4.42578125" style="8" customWidth="1"/>
    <col min="5854" max="5854" width="8.140625" style="8" customWidth="1"/>
    <col min="5855" max="5855" width="49.28515625" style="8" customWidth="1"/>
    <col min="5856" max="5856" width="6" style="8" customWidth="1"/>
    <col min="5857" max="5857" width="9" style="8" customWidth="1"/>
    <col min="5858" max="5858" width="7" style="8" customWidth="1"/>
    <col min="5859" max="5859" width="9.85546875" style="8" customWidth="1"/>
    <col min="5860" max="5862" width="0" style="8" hidden="1" customWidth="1"/>
    <col min="5863" max="5863" width="11.7109375" style="8" customWidth="1"/>
    <col min="5864" max="5864" width="8.7109375" style="8" customWidth="1"/>
    <col min="5865" max="5865" width="9.140625" style="8"/>
    <col min="5866" max="5866" width="9.42578125" style="8" customWidth="1"/>
    <col min="5867" max="5867" width="9.5703125" style="8" customWidth="1"/>
    <col min="5868" max="5868" width="8.85546875" style="8" customWidth="1"/>
    <col min="5869" max="5869" width="9.140625" style="8"/>
    <col min="5870" max="5870" width="10.140625" style="8" customWidth="1"/>
    <col min="5871" max="5871" width="11.5703125" style="8" customWidth="1"/>
    <col min="5872" max="6108" width="9.140625" style="8"/>
    <col min="6109" max="6109" width="4.42578125" style="8" customWidth="1"/>
    <col min="6110" max="6110" width="8.140625" style="8" customWidth="1"/>
    <col min="6111" max="6111" width="49.28515625" style="8" customWidth="1"/>
    <col min="6112" max="6112" width="6" style="8" customWidth="1"/>
    <col min="6113" max="6113" width="9" style="8" customWidth="1"/>
    <col min="6114" max="6114" width="7" style="8" customWidth="1"/>
    <col min="6115" max="6115" width="9.85546875" style="8" customWidth="1"/>
    <col min="6116" max="6118" width="0" style="8" hidden="1" customWidth="1"/>
    <col min="6119" max="6119" width="11.7109375" style="8" customWidth="1"/>
    <col min="6120" max="6120" width="8.7109375" style="8" customWidth="1"/>
    <col min="6121" max="6121" width="9.140625" style="8"/>
    <col min="6122" max="6122" width="9.42578125" style="8" customWidth="1"/>
    <col min="6123" max="6123" width="9.5703125" style="8" customWidth="1"/>
    <col min="6124" max="6124" width="8.85546875" style="8" customWidth="1"/>
    <col min="6125" max="6125" width="9.140625" style="8"/>
    <col min="6126" max="6126" width="10.140625" style="8" customWidth="1"/>
    <col min="6127" max="6127" width="11.5703125" style="8" customWidth="1"/>
    <col min="6128" max="6364" width="9.140625" style="8"/>
    <col min="6365" max="6365" width="4.42578125" style="8" customWidth="1"/>
    <col min="6366" max="6366" width="8.140625" style="8" customWidth="1"/>
    <col min="6367" max="6367" width="49.28515625" style="8" customWidth="1"/>
    <col min="6368" max="6368" width="6" style="8" customWidth="1"/>
    <col min="6369" max="6369" width="9" style="8" customWidth="1"/>
    <col min="6370" max="6370" width="7" style="8" customWidth="1"/>
    <col min="6371" max="6371" width="9.85546875" style="8" customWidth="1"/>
    <col min="6372" max="6374" width="0" style="8" hidden="1" customWidth="1"/>
    <col min="6375" max="6375" width="11.7109375" style="8" customWidth="1"/>
    <col min="6376" max="6376" width="8.7109375" style="8" customWidth="1"/>
    <col min="6377" max="6377" width="9.140625" style="8"/>
    <col min="6378" max="6378" width="9.42578125" style="8" customWidth="1"/>
    <col min="6379" max="6379" width="9.5703125" style="8" customWidth="1"/>
    <col min="6380" max="6380" width="8.85546875" style="8" customWidth="1"/>
    <col min="6381" max="6381" width="9.140625" style="8"/>
    <col min="6382" max="6382" width="10.140625" style="8" customWidth="1"/>
    <col min="6383" max="6383" width="11.5703125" style="8" customWidth="1"/>
    <col min="6384" max="6620" width="9.140625" style="8"/>
    <col min="6621" max="6621" width="4.42578125" style="8" customWidth="1"/>
    <col min="6622" max="6622" width="8.140625" style="8" customWidth="1"/>
    <col min="6623" max="6623" width="49.28515625" style="8" customWidth="1"/>
    <col min="6624" max="6624" width="6" style="8" customWidth="1"/>
    <col min="6625" max="6625" width="9" style="8" customWidth="1"/>
    <col min="6626" max="6626" width="7" style="8" customWidth="1"/>
    <col min="6627" max="6627" width="9.85546875" style="8" customWidth="1"/>
    <col min="6628" max="6630" width="0" style="8" hidden="1" customWidth="1"/>
    <col min="6631" max="6631" width="11.7109375" style="8" customWidth="1"/>
    <col min="6632" max="6632" width="8.7109375" style="8" customWidth="1"/>
    <col min="6633" max="6633" width="9.140625" style="8"/>
    <col min="6634" max="6634" width="9.42578125" style="8" customWidth="1"/>
    <col min="6635" max="6635" width="9.5703125" style="8" customWidth="1"/>
    <col min="6636" max="6636" width="8.85546875" style="8" customWidth="1"/>
    <col min="6637" max="6637" width="9.140625" style="8"/>
    <col min="6638" max="6638" width="10.140625" style="8" customWidth="1"/>
    <col min="6639" max="6639" width="11.5703125" style="8" customWidth="1"/>
    <col min="6640" max="6876" width="9.140625" style="8"/>
    <col min="6877" max="6877" width="4.42578125" style="8" customWidth="1"/>
    <col min="6878" max="6878" width="8.140625" style="8" customWidth="1"/>
    <col min="6879" max="6879" width="49.28515625" style="8" customWidth="1"/>
    <col min="6880" max="6880" width="6" style="8" customWidth="1"/>
    <col min="6881" max="6881" width="9" style="8" customWidth="1"/>
    <col min="6882" max="6882" width="7" style="8" customWidth="1"/>
    <col min="6883" max="6883" width="9.85546875" style="8" customWidth="1"/>
    <col min="6884" max="6886" width="0" style="8" hidden="1" customWidth="1"/>
    <col min="6887" max="6887" width="11.7109375" style="8" customWidth="1"/>
    <col min="6888" max="6888" width="8.7109375" style="8" customWidth="1"/>
    <col min="6889" max="6889" width="9.140625" style="8"/>
    <col min="6890" max="6890" width="9.42578125" style="8" customWidth="1"/>
    <col min="6891" max="6891" width="9.5703125" style="8" customWidth="1"/>
    <col min="6892" max="6892" width="8.85546875" style="8" customWidth="1"/>
    <col min="6893" max="6893" width="9.140625" style="8"/>
    <col min="6894" max="6894" width="10.140625" style="8" customWidth="1"/>
    <col min="6895" max="6895" width="11.5703125" style="8" customWidth="1"/>
    <col min="6896" max="7132" width="9.140625" style="8"/>
    <col min="7133" max="7133" width="4.42578125" style="8" customWidth="1"/>
    <col min="7134" max="7134" width="8.140625" style="8" customWidth="1"/>
    <col min="7135" max="7135" width="49.28515625" style="8" customWidth="1"/>
    <col min="7136" max="7136" width="6" style="8" customWidth="1"/>
    <col min="7137" max="7137" width="9" style="8" customWidth="1"/>
    <col min="7138" max="7138" width="7" style="8" customWidth="1"/>
    <col min="7139" max="7139" width="9.85546875" style="8" customWidth="1"/>
    <col min="7140" max="7142" width="0" style="8" hidden="1" customWidth="1"/>
    <col min="7143" max="7143" width="11.7109375" style="8" customWidth="1"/>
    <col min="7144" max="7144" width="8.7109375" style="8" customWidth="1"/>
    <col min="7145" max="7145" width="9.140625" style="8"/>
    <col min="7146" max="7146" width="9.42578125" style="8" customWidth="1"/>
    <col min="7147" max="7147" width="9.5703125" style="8" customWidth="1"/>
    <col min="7148" max="7148" width="8.85546875" style="8" customWidth="1"/>
    <col min="7149" max="7149" width="9.140625" style="8"/>
    <col min="7150" max="7150" width="10.140625" style="8" customWidth="1"/>
    <col min="7151" max="7151" width="11.5703125" style="8" customWidth="1"/>
    <col min="7152" max="7388" width="9.140625" style="8"/>
    <col min="7389" max="7389" width="4.42578125" style="8" customWidth="1"/>
    <col min="7390" max="7390" width="8.140625" style="8" customWidth="1"/>
    <col min="7391" max="7391" width="49.28515625" style="8" customWidth="1"/>
    <col min="7392" max="7392" width="6" style="8" customWidth="1"/>
    <col min="7393" max="7393" width="9" style="8" customWidth="1"/>
    <col min="7394" max="7394" width="7" style="8" customWidth="1"/>
    <col min="7395" max="7395" width="9.85546875" style="8" customWidth="1"/>
    <col min="7396" max="7398" width="0" style="8" hidden="1" customWidth="1"/>
    <col min="7399" max="7399" width="11.7109375" style="8" customWidth="1"/>
    <col min="7400" max="7400" width="8.7109375" style="8" customWidth="1"/>
    <col min="7401" max="7401" width="9.140625" style="8"/>
    <col min="7402" max="7402" width="9.42578125" style="8" customWidth="1"/>
    <col min="7403" max="7403" width="9.5703125" style="8" customWidth="1"/>
    <col min="7404" max="7404" width="8.85546875" style="8" customWidth="1"/>
    <col min="7405" max="7405" width="9.140625" style="8"/>
    <col min="7406" max="7406" width="10.140625" style="8" customWidth="1"/>
    <col min="7407" max="7407" width="11.5703125" style="8" customWidth="1"/>
    <col min="7408" max="7644" width="9.140625" style="8"/>
    <col min="7645" max="7645" width="4.42578125" style="8" customWidth="1"/>
    <col min="7646" max="7646" width="8.140625" style="8" customWidth="1"/>
    <col min="7647" max="7647" width="49.28515625" style="8" customWidth="1"/>
    <col min="7648" max="7648" width="6" style="8" customWidth="1"/>
    <col min="7649" max="7649" width="9" style="8" customWidth="1"/>
    <col min="7650" max="7650" width="7" style="8" customWidth="1"/>
    <col min="7651" max="7651" width="9.85546875" style="8" customWidth="1"/>
    <col min="7652" max="7654" width="0" style="8" hidden="1" customWidth="1"/>
    <col min="7655" max="7655" width="11.7109375" style="8" customWidth="1"/>
    <col min="7656" max="7656" width="8.7109375" style="8" customWidth="1"/>
    <col min="7657" max="7657" width="9.140625" style="8"/>
    <col min="7658" max="7658" width="9.42578125" style="8" customWidth="1"/>
    <col min="7659" max="7659" width="9.5703125" style="8" customWidth="1"/>
    <col min="7660" max="7660" width="8.85546875" style="8" customWidth="1"/>
    <col min="7661" max="7661" width="9.140625" style="8"/>
    <col min="7662" max="7662" width="10.140625" style="8" customWidth="1"/>
    <col min="7663" max="7663" width="11.5703125" style="8" customWidth="1"/>
    <col min="7664" max="7900" width="9.140625" style="8"/>
    <col min="7901" max="7901" width="4.42578125" style="8" customWidth="1"/>
    <col min="7902" max="7902" width="8.140625" style="8" customWidth="1"/>
    <col min="7903" max="7903" width="49.28515625" style="8" customWidth="1"/>
    <col min="7904" max="7904" width="6" style="8" customWidth="1"/>
    <col min="7905" max="7905" width="9" style="8" customWidth="1"/>
    <col min="7906" max="7906" width="7" style="8" customWidth="1"/>
    <col min="7907" max="7907" width="9.85546875" style="8" customWidth="1"/>
    <col min="7908" max="7910" width="0" style="8" hidden="1" customWidth="1"/>
    <col min="7911" max="7911" width="11.7109375" style="8" customWidth="1"/>
    <col min="7912" max="7912" width="8.7109375" style="8" customWidth="1"/>
    <col min="7913" max="7913" width="9.140625" style="8"/>
    <col min="7914" max="7914" width="9.42578125" style="8" customWidth="1"/>
    <col min="7915" max="7915" width="9.5703125" style="8" customWidth="1"/>
    <col min="7916" max="7916" width="8.85546875" style="8" customWidth="1"/>
    <col min="7917" max="7917" width="9.140625" style="8"/>
    <col min="7918" max="7918" width="10.140625" style="8" customWidth="1"/>
    <col min="7919" max="7919" width="11.5703125" style="8" customWidth="1"/>
    <col min="7920" max="8156" width="9.140625" style="8"/>
    <col min="8157" max="8157" width="4.42578125" style="8" customWidth="1"/>
    <col min="8158" max="8158" width="8.140625" style="8" customWidth="1"/>
    <col min="8159" max="8159" width="49.28515625" style="8" customWidth="1"/>
    <col min="8160" max="8160" width="6" style="8" customWidth="1"/>
    <col min="8161" max="8161" width="9" style="8" customWidth="1"/>
    <col min="8162" max="8162" width="7" style="8" customWidth="1"/>
    <col min="8163" max="8163" width="9.85546875" style="8" customWidth="1"/>
    <col min="8164" max="8166" width="0" style="8" hidden="1" customWidth="1"/>
    <col min="8167" max="8167" width="11.7109375" style="8" customWidth="1"/>
    <col min="8168" max="8168" width="8.7109375" style="8" customWidth="1"/>
    <col min="8169" max="8169" width="9.140625" style="8"/>
    <col min="8170" max="8170" width="9.42578125" style="8" customWidth="1"/>
    <col min="8171" max="8171" width="9.5703125" style="8" customWidth="1"/>
    <col min="8172" max="8172" width="8.85546875" style="8" customWidth="1"/>
    <col min="8173" max="8173" width="9.140625" style="8"/>
    <col min="8174" max="8174" width="10.140625" style="8" customWidth="1"/>
    <col min="8175" max="8175" width="11.5703125" style="8" customWidth="1"/>
    <col min="8176" max="8412" width="9.140625" style="8"/>
    <col min="8413" max="8413" width="4.42578125" style="8" customWidth="1"/>
    <col min="8414" max="8414" width="8.140625" style="8" customWidth="1"/>
    <col min="8415" max="8415" width="49.28515625" style="8" customWidth="1"/>
    <col min="8416" max="8416" width="6" style="8" customWidth="1"/>
    <col min="8417" max="8417" width="9" style="8" customWidth="1"/>
    <col min="8418" max="8418" width="7" style="8" customWidth="1"/>
    <col min="8419" max="8419" width="9.85546875" style="8" customWidth="1"/>
    <col min="8420" max="8422" width="0" style="8" hidden="1" customWidth="1"/>
    <col min="8423" max="8423" width="11.7109375" style="8" customWidth="1"/>
    <col min="8424" max="8424" width="8.7109375" style="8" customWidth="1"/>
    <col min="8425" max="8425" width="9.140625" style="8"/>
    <col min="8426" max="8426" width="9.42578125" style="8" customWidth="1"/>
    <col min="8427" max="8427" width="9.5703125" style="8" customWidth="1"/>
    <col min="8428" max="8428" width="8.85546875" style="8" customWidth="1"/>
    <col min="8429" max="8429" width="9.140625" style="8"/>
    <col min="8430" max="8430" width="10.140625" style="8" customWidth="1"/>
    <col min="8431" max="8431" width="11.5703125" style="8" customWidth="1"/>
    <col min="8432" max="8668" width="9.140625" style="8"/>
    <col min="8669" max="8669" width="4.42578125" style="8" customWidth="1"/>
    <col min="8670" max="8670" width="8.140625" style="8" customWidth="1"/>
    <col min="8671" max="8671" width="49.28515625" style="8" customWidth="1"/>
    <col min="8672" max="8672" width="6" style="8" customWidth="1"/>
    <col min="8673" max="8673" width="9" style="8" customWidth="1"/>
    <col min="8674" max="8674" width="7" style="8" customWidth="1"/>
    <col min="8675" max="8675" width="9.85546875" style="8" customWidth="1"/>
    <col min="8676" max="8678" width="0" style="8" hidden="1" customWidth="1"/>
    <col min="8679" max="8679" width="11.7109375" style="8" customWidth="1"/>
    <col min="8680" max="8680" width="8.7109375" style="8" customWidth="1"/>
    <col min="8681" max="8681" width="9.140625" style="8"/>
    <col min="8682" max="8682" width="9.42578125" style="8" customWidth="1"/>
    <col min="8683" max="8683" width="9.5703125" style="8" customWidth="1"/>
    <col min="8684" max="8684" width="8.85546875" style="8" customWidth="1"/>
    <col min="8685" max="8685" width="9.140625" style="8"/>
    <col min="8686" max="8686" width="10.140625" style="8" customWidth="1"/>
    <col min="8687" max="8687" width="11.5703125" style="8" customWidth="1"/>
    <col min="8688" max="8924" width="9.140625" style="8"/>
    <col min="8925" max="8925" width="4.42578125" style="8" customWidth="1"/>
    <col min="8926" max="8926" width="8.140625" style="8" customWidth="1"/>
    <col min="8927" max="8927" width="49.28515625" style="8" customWidth="1"/>
    <col min="8928" max="8928" width="6" style="8" customWidth="1"/>
    <col min="8929" max="8929" width="9" style="8" customWidth="1"/>
    <col min="8930" max="8930" width="7" style="8" customWidth="1"/>
    <col min="8931" max="8931" width="9.85546875" style="8" customWidth="1"/>
    <col min="8932" max="8934" width="0" style="8" hidden="1" customWidth="1"/>
    <col min="8935" max="8935" width="11.7109375" style="8" customWidth="1"/>
    <col min="8936" max="8936" width="8.7109375" style="8" customWidth="1"/>
    <col min="8937" max="8937" width="9.140625" style="8"/>
    <col min="8938" max="8938" width="9.42578125" style="8" customWidth="1"/>
    <col min="8939" max="8939" width="9.5703125" style="8" customWidth="1"/>
    <col min="8940" max="8940" width="8.85546875" style="8" customWidth="1"/>
    <col min="8941" max="8941" width="9.140625" style="8"/>
    <col min="8942" max="8942" width="10.140625" style="8" customWidth="1"/>
    <col min="8943" max="8943" width="11.5703125" style="8" customWidth="1"/>
    <col min="8944" max="9180" width="9.140625" style="8"/>
    <col min="9181" max="9181" width="4.42578125" style="8" customWidth="1"/>
    <col min="9182" max="9182" width="8.140625" style="8" customWidth="1"/>
    <col min="9183" max="9183" width="49.28515625" style="8" customWidth="1"/>
    <col min="9184" max="9184" width="6" style="8" customWidth="1"/>
    <col min="9185" max="9185" width="9" style="8" customWidth="1"/>
    <col min="9186" max="9186" width="7" style="8" customWidth="1"/>
    <col min="9187" max="9187" width="9.85546875" style="8" customWidth="1"/>
    <col min="9188" max="9190" width="0" style="8" hidden="1" customWidth="1"/>
    <col min="9191" max="9191" width="11.7109375" style="8" customWidth="1"/>
    <col min="9192" max="9192" width="8.7109375" style="8" customWidth="1"/>
    <col min="9193" max="9193" width="9.140625" style="8"/>
    <col min="9194" max="9194" width="9.42578125" style="8" customWidth="1"/>
    <col min="9195" max="9195" width="9.5703125" style="8" customWidth="1"/>
    <col min="9196" max="9196" width="8.85546875" style="8" customWidth="1"/>
    <col min="9197" max="9197" width="9.140625" style="8"/>
    <col min="9198" max="9198" width="10.140625" style="8" customWidth="1"/>
    <col min="9199" max="9199" width="11.5703125" style="8" customWidth="1"/>
    <col min="9200" max="9436" width="9.140625" style="8"/>
    <col min="9437" max="9437" width="4.42578125" style="8" customWidth="1"/>
    <col min="9438" max="9438" width="8.140625" style="8" customWidth="1"/>
    <col min="9439" max="9439" width="49.28515625" style="8" customWidth="1"/>
    <col min="9440" max="9440" width="6" style="8" customWidth="1"/>
    <col min="9441" max="9441" width="9" style="8" customWidth="1"/>
    <col min="9442" max="9442" width="7" style="8" customWidth="1"/>
    <col min="9443" max="9443" width="9.85546875" style="8" customWidth="1"/>
    <col min="9444" max="9446" width="0" style="8" hidden="1" customWidth="1"/>
    <col min="9447" max="9447" width="11.7109375" style="8" customWidth="1"/>
    <col min="9448" max="9448" width="8.7109375" style="8" customWidth="1"/>
    <col min="9449" max="9449" width="9.140625" style="8"/>
    <col min="9450" max="9450" width="9.42578125" style="8" customWidth="1"/>
    <col min="9451" max="9451" width="9.5703125" style="8" customWidth="1"/>
    <col min="9452" max="9452" width="8.85546875" style="8" customWidth="1"/>
    <col min="9453" max="9453" width="9.140625" style="8"/>
    <col min="9454" max="9454" width="10.140625" style="8" customWidth="1"/>
    <col min="9455" max="9455" width="11.5703125" style="8" customWidth="1"/>
    <col min="9456" max="9692" width="9.140625" style="8"/>
    <col min="9693" max="9693" width="4.42578125" style="8" customWidth="1"/>
    <col min="9694" max="9694" width="8.140625" style="8" customWidth="1"/>
    <col min="9695" max="9695" width="49.28515625" style="8" customWidth="1"/>
    <col min="9696" max="9696" width="6" style="8" customWidth="1"/>
    <col min="9697" max="9697" width="9" style="8" customWidth="1"/>
    <col min="9698" max="9698" width="7" style="8" customWidth="1"/>
    <col min="9699" max="9699" width="9.85546875" style="8" customWidth="1"/>
    <col min="9700" max="9702" width="0" style="8" hidden="1" customWidth="1"/>
    <col min="9703" max="9703" width="11.7109375" style="8" customWidth="1"/>
    <col min="9704" max="9704" width="8.7109375" style="8" customWidth="1"/>
    <col min="9705" max="9705" width="9.140625" style="8"/>
    <col min="9706" max="9706" width="9.42578125" style="8" customWidth="1"/>
    <col min="9707" max="9707" width="9.5703125" style="8" customWidth="1"/>
    <col min="9708" max="9708" width="8.85546875" style="8" customWidth="1"/>
    <col min="9709" max="9709" width="9.140625" style="8"/>
    <col min="9710" max="9710" width="10.140625" style="8" customWidth="1"/>
    <col min="9711" max="9711" width="11.5703125" style="8" customWidth="1"/>
    <col min="9712" max="9948" width="9.140625" style="8"/>
    <col min="9949" max="9949" width="4.42578125" style="8" customWidth="1"/>
    <col min="9950" max="9950" width="8.140625" style="8" customWidth="1"/>
    <col min="9951" max="9951" width="49.28515625" style="8" customWidth="1"/>
    <col min="9952" max="9952" width="6" style="8" customWidth="1"/>
    <col min="9953" max="9953" width="9" style="8" customWidth="1"/>
    <col min="9954" max="9954" width="7" style="8" customWidth="1"/>
    <col min="9955" max="9955" width="9.85546875" style="8" customWidth="1"/>
    <col min="9956" max="9958" width="0" style="8" hidden="1" customWidth="1"/>
    <col min="9959" max="9959" width="11.7109375" style="8" customWidth="1"/>
    <col min="9960" max="9960" width="8.7109375" style="8" customWidth="1"/>
    <col min="9961" max="9961" width="9.140625" style="8"/>
    <col min="9962" max="9962" width="9.42578125" style="8" customWidth="1"/>
    <col min="9963" max="9963" width="9.5703125" style="8" customWidth="1"/>
    <col min="9964" max="9964" width="8.85546875" style="8" customWidth="1"/>
    <col min="9965" max="9965" width="9.140625" style="8"/>
    <col min="9966" max="9966" width="10.140625" style="8" customWidth="1"/>
    <col min="9967" max="9967" width="11.5703125" style="8" customWidth="1"/>
    <col min="9968" max="10204" width="9.140625" style="8"/>
    <col min="10205" max="10205" width="4.42578125" style="8" customWidth="1"/>
    <col min="10206" max="10206" width="8.140625" style="8" customWidth="1"/>
    <col min="10207" max="10207" width="49.28515625" style="8" customWidth="1"/>
    <col min="10208" max="10208" width="6" style="8" customWidth="1"/>
    <col min="10209" max="10209" width="9" style="8" customWidth="1"/>
    <col min="10210" max="10210" width="7" style="8" customWidth="1"/>
    <col min="10211" max="10211" width="9.85546875" style="8" customWidth="1"/>
    <col min="10212" max="10214" width="0" style="8" hidden="1" customWidth="1"/>
    <col min="10215" max="10215" width="11.7109375" style="8" customWidth="1"/>
    <col min="10216" max="10216" width="8.7109375" style="8" customWidth="1"/>
    <col min="10217" max="10217" width="9.140625" style="8"/>
    <col min="10218" max="10218" width="9.42578125" style="8" customWidth="1"/>
    <col min="10219" max="10219" width="9.5703125" style="8" customWidth="1"/>
    <col min="10220" max="10220" width="8.85546875" style="8" customWidth="1"/>
    <col min="10221" max="10221" width="9.140625" style="8"/>
    <col min="10222" max="10222" width="10.140625" style="8" customWidth="1"/>
    <col min="10223" max="10223" width="11.5703125" style="8" customWidth="1"/>
    <col min="10224" max="10460" width="9.140625" style="8"/>
    <col min="10461" max="10461" width="4.42578125" style="8" customWidth="1"/>
    <col min="10462" max="10462" width="8.140625" style="8" customWidth="1"/>
    <col min="10463" max="10463" width="49.28515625" style="8" customWidth="1"/>
    <col min="10464" max="10464" width="6" style="8" customWidth="1"/>
    <col min="10465" max="10465" width="9" style="8" customWidth="1"/>
    <col min="10466" max="10466" width="7" style="8" customWidth="1"/>
    <col min="10467" max="10467" width="9.85546875" style="8" customWidth="1"/>
    <col min="10468" max="10470" width="0" style="8" hidden="1" customWidth="1"/>
    <col min="10471" max="10471" width="11.7109375" style="8" customWidth="1"/>
    <col min="10472" max="10472" width="8.7109375" style="8" customWidth="1"/>
    <col min="10473" max="10473" width="9.140625" style="8"/>
    <col min="10474" max="10474" width="9.42578125" style="8" customWidth="1"/>
    <col min="10475" max="10475" width="9.5703125" style="8" customWidth="1"/>
    <col min="10476" max="10476" width="8.85546875" style="8" customWidth="1"/>
    <col min="10477" max="10477" width="9.140625" style="8"/>
    <col min="10478" max="10478" width="10.140625" style="8" customWidth="1"/>
    <col min="10479" max="10479" width="11.5703125" style="8" customWidth="1"/>
    <col min="10480" max="10716" width="9.140625" style="8"/>
    <col min="10717" max="10717" width="4.42578125" style="8" customWidth="1"/>
    <col min="10718" max="10718" width="8.140625" style="8" customWidth="1"/>
    <col min="10719" max="10719" width="49.28515625" style="8" customWidth="1"/>
    <col min="10720" max="10720" width="6" style="8" customWidth="1"/>
    <col min="10721" max="10721" width="9" style="8" customWidth="1"/>
    <col min="10722" max="10722" width="7" style="8" customWidth="1"/>
    <col min="10723" max="10723" width="9.85546875" style="8" customWidth="1"/>
    <col min="10724" max="10726" width="0" style="8" hidden="1" customWidth="1"/>
    <col min="10727" max="10727" width="11.7109375" style="8" customWidth="1"/>
    <col min="10728" max="10728" width="8.7109375" style="8" customWidth="1"/>
    <col min="10729" max="10729" width="9.140625" style="8"/>
    <col min="10730" max="10730" width="9.42578125" style="8" customWidth="1"/>
    <col min="10731" max="10731" width="9.5703125" style="8" customWidth="1"/>
    <col min="10732" max="10732" width="8.85546875" style="8" customWidth="1"/>
    <col min="10733" max="10733" width="9.140625" style="8"/>
    <col min="10734" max="10734" width="10.140625" style="8" customWidth="1"/>
    <col min="10735" max="10735" width="11.5703125" style="8" customWidth="1"/>
    <col min="10736" max="10972" width="9.140625" style="8"/>
    <col min="10973" max="10973" width="4.42578125" style="8" customWidth="1"/>
    <col min="10974" max="10974" width="8.140625" style="8" customWidth="1"/>
    <col min="10975" max="10975" width="49.28515625" style="8" customWidth="1"/>
    <col min="10976" max="10976" width="6" style="8" customWidth="1"/>
    <col min="10977" max="10977" width="9" style="8" customWidth="1"/>
    <col min="10978" max="10978" width="7" style="8" customWidth="1"/>
    <col min="10979" max="10979" width="9.85546875" style="8" customWidth="1"/>
    <col min="10980" max="10982" width="0" style="8" hidden="1" customWidth="1"/>
    <col min="10983" max="10983" width="11.7109375" style="8" customWidth="1"/>
    <col min="10984" max="10984" width="8.7109375" style="8" customWidth="1"/>
    <col min="10985" max="10985" width="9.140625" style="8"/>
    <col min="10986" max="10986" width="9.42578125" style="8" customWidth="1"/>
    <col min="10987" max="10987" width="9.5703125" style="8" customWidth="1"/>
    <col min="10988" max="10988" width="8.85546875" style="8" customWidth="1"/>
    <col min="10989" max="10989" width="9.140625" style="8"/>
    <col min="10990" max="10990" width="10.140625" style="8" customWidth="1"/>
    <col min="10991" max="10991" width="11.5703125" style="8" customWidth="1"/>
    <col min="10992" max="11228" width="9.140625" style="8"/>
    <col min="11229" max="11229" width="4.42578125" style="8" customWidth="1"/>
    <col min="11230" max="11230" width="8.140625" style="8" customWidth="1"/>
    <col min="11231" max="11231" width="49.28515625" style="8" customWidth="1"/>
    <col min="11232" max="11232" width="6" style="8" customWidth="1"/>
    <col min="11233" max="11233" width="9" style="8" customWidth="1"/>
    <col min="11234" max="11234" width="7" style="8" customWidth="1"/>
    <col min="11235" max="11235" width="9.85546875" style="8" customWidth="1"/>
    <col min="11236" max="11238" width="0" style="8" hidden="1" customWidth="1"/>
    <col min="11239" max="11239" width="11.7109375" style="8" customWidth="1"/>
    <col min="11240" max="11240" width="8.7109375" style="8" customWidth="1"/>
    <col min="11241" max="11241" width="9.140625" style="8"/>
    <col min="11242" max="11242" width="9.42578125" style="8" customWidth="1"/>
    <col min="11243" max="11243" width="9.5703125" style="8" customWidth="1"/>
    <col min="11244" max="11244" width="8.85546875" style="8" customWidth="1"/>
    <col min="11245" max="11245" width="9.140625" style="8"/>
    <col min="11246" max="11246" width="10.140625" style="8" customWidth="1"/>
    <col min="11247" max="11247" width="11.5703125" style="8" customWidth="1"/>
    <col min="11248" max="11484" width="9.140625" style="8"/>
    <col min="11485" max="11485" width="4.42578125" style="8" customWidth="1"/>
    <col min="11486" max="11486" width="8.140625" style="8" customWidth="1"/>
    <col min="11487" max="11487" width="49.28515625" style="8" customWidth="1"/>
    <col min="11488" max="11488" width="6" style="8" customWidth="1"/>
    <col min="11489" max="11489" width="9" style="8" customWidth="1"/>
    <col min="11490" max="11490" width="7" style="8" customWidth="1"/>
    <col min="11491" max="11491" width="9.85546875" style="8" customWidth="1"/>
    <col min="11492" max="11494" width="0" style="8" hidden="1" customWidth="1"/>
    <col min="11495" max="11495" width="11.7109375" style="8" customWidth="1"/>
    <col min="11496" max="11496" width="8.7109375" style="8" customWidth="1"/>
    <col min="11497" max="11497" width="9.140625" style="8"/>
    <col min="11498" max="11498" width="9.42578125" style="8" customWidth="1"/>
    <col min="11499" max="11499" width="9.5703125" style="8" customWidth="1"/>
    <col min="11500" max="11500" width="8.85546875" style="8" customWidth="1"/>
    <col min="11501" max="11501" width="9.140625" style="8"/>
    <col min="11502" max="11502" width="10.140625" style="8" customWidth="1"/>
    <col min="11503" max="11503" width="11.5703125" style="8" customWidth="1"/>
    <col min="11504" max="11740" width="9.140625" style="8"/>
    <col min="11741" max="11741" width="4.42578125" style="8" customWidth="1"/>
    <col min="11742" max="11742" width="8.140625" style="8" customWidth="1"/>
    <col min="11743" max="11743" width="49.28515625" style="8" customWidth="1"/>
    <col min="11744" max="11744" width="6" style="8" customWidth="1"/>
    <col min="11745" max="11745" width="9" style="8" customWidth="1"/>
    <col min="11746" max="11746" width="7" style="8" customWidth="1"/>
    <col min="11747" max="11747" width="9.85546875" style="8" customWidth="1"/>
    <col min="11748" max="11750" width="0" style="8" hidden="1" customWidth="1"/>
    <col min="11751" max="11751" width="11.7109375" style="8" customWidth="1"/>
    <col min="11752" max="11752" width="8.7109375" style="8" customWidth="1"/>
    <col min="11753" max="11753" width="9.140625" style="8"/>
    <col min="11754" max="11754" width="9.42578125" style="8" customWidth="1"/>
    <col min="11755" max="11755" width="9.5703125" style="8" customWidth="1"/>
    <col min="11756" max="11756" width="8.85546875" style="8" customWidth="1"/>
    <col min="11757" max="11757" width="9.140625" style="8"/>
    <col min="11758" max="11758" width="10.140625" style="8" customWidth="1"/>
    <col min="11759" max="11759" width="11.5703125" style="8" customWidth="1"/>
    <col min="11760" max="11996" width="9.140625" style="8"/>
    <col min="11997" max="11997" width="4.42578125" style="8" customWidth="1"/>
    <col min="11998" max="11998" width="8.140625" style="8" customWidth="1"/>
    <col min="11999" max="11999" width="49.28515625" style="8" customWidth="1"/>
    <col min="12000" max="12000" width="6" style="8" customWidth="1"/>
    <col min="12001" max="12001" width="9" style="8" customWidth="1"/>
    <col min="12002" max="12002" width="7" style="8" customWidth="1"/>
    <col min="12003" max="12003" width="9.85546875" style="8" customWidth="1"/>
    <col min="12004" max="12006" width="0" style="8" hidden="1" customWidth="1"/>
    <col min="12007" max="12007" width="11.7109375" style="8" customWidth="1"/>
    <col min="12008" max="12008" width="8.7109375" style="8" customWidth="1"/>
    <col min="12009" max="12009" width="9.140625" style="8"/>
    <col min="12010" max="12010" width="9.42578125" style="8" customWidth="1"/>
    <col min="12011" max="12011" width="9.5703125" style="8" customWidth="1"/>
    <col min="12012" max="12012" width="8.85546875" style="8" customWidth="1"/>
    <col min="12013" max="12013" width="9.140625" style="8"/>
    <col min="12014" max="12014" width="10.140625" style="8" customWidth="1"/>
    <col min="12015" max="12015" width="11.5703125" style="8" customWidth="1"/>
    <col min="12016" max="12252" width="9.140625" style="8"/>
    <col min="12253" max="12253" width="4.42578125" style="8" customWidth="1"/>
    <col min="12254" max="12254" width="8.140625" style="8" customWidth="1"/>
    <col min="12255" max="12255" width="49.28515625" style="8" customWidth="1"/>
    <col min="12256" max="12256" width="6" style="8" customWidth="1"/>
    <col min="12257" max="12257" width="9" style="8" customWidth="1"/>
    <col min="12258" max="12258" width="7" style="8" customWidth="1"/>
    <col min="12259" max="12259" width="9.85546875" style="8" customWidth="1"/>
    <col min="12260" max="12262" width="0" style="8" hidden="1" customWidth="1"/>
    <col min="12263" max="12263" width="11.7109375" style="8" customWidth="1"/>
    <col min="12264" max="12264" width="8.7109375" style="8" customWidth="1"/>
    <col min="12265" max="12265" width="9.140625" style="8"/>
    <col min="12266" max="12266" width="9.42578125" style="8" customWidth="1"/>
    <col min="12267" max="12267" width="9.5703125" style="8" customWidth="1"/>
    <col min="12268" max="12268" width="8.85546875" style="8" customWidth="1"/>
    <col min="12269" max="12269" width="9.140625" style="8"/>
    <col min="12270" max="12270" width="10.140625" style="8" customWidth="1"/>
    <col min="12271" max="12271" width="11.5703125" style="8" customWidth="1"/>
    <col min="12272" max="12508" width="9.140625" style="8"/>
    <col min="12509" max="12509" width="4.42578125" style="8" customWidth="1"/>
    <col min="12510" max="12510" width="8.140625" style="8" customWidth="1"/>
    <col min="12511" max="12511" width="49.28515625" style="8" customWidth="1"/>
    <col min="12512" max="12512" width="6" style="8" customWidth="1"/>
    <col min="12513" max="12513" width="9" style="8" customWidth="1"/>
    <col min="12514" max="12514" width="7" style="8" customWidth="1"/>
    <col min="12515" max="12515" width="9.85546875" style="8" customWidth="1"/>
    <col min="12516" max="12518" width="0" style="8" hidden="1" customWidth="1"/>
    <col min="12519" max="12519" width="11.7109375" style="8" customWidth="1"/>
    <col min="12520" max="12520" width="8.7109375" style="8" customWidth="1"/>
    <col min="12521" max="12521" width="9.140625" style="8"/>
    <col min="12522" max="12522" width="9.42578125" style="8" customWidth="1"/>
    <col min="12523" max="12523" width="9.5703125" style="8" customWidth="1"/>
    <col min="12524" max="12524" width="8.85546875" style="8" customWidth="1"/>
    <col min="12525" max="12525" width="9.140625" style="8"/>
    <col min="12526" max="12526" width="10.140625" style="8" customWidth="1"/>
    <col min="12527" max="12527" width="11.5703125" style="8" customWidth="1"/>
    <col min="12528" max="12764" width="9.140625" style="8"/>
    <col min="12765" max="12765" width="4.42578125" style="8" customWidth="1"/>
    <col min="12766" max="12766" width="8.140625" style="8" customWidth="1"/>
    <col min="12767" max="12767" width="49.28515625" style="8" customWidth="1"/>
    <col min="12768" max="12768" width="6" style="8" customWidth="1"/>
    <col min="12769" max="12769" width="9" style="8" customWidth="1"/>
    <col min="12770" max="12770" width="7" style="8" customWidth="1"/>
    <col min="12771" max="12771" width="9.85546875" style="8" customWidth="1"/>
    <col min="12772" max="12774" width="0" style="8" hidden="1" customWidth="1"/>
    <col min="12775" max="12775" width="11.7109375" style="8" customWidth="1"/>
    <col min="12776" max="12776" width="8.7109375" style="8" customWidth="1"/>
    <col min="12777" max="12777" width="9.140625" style="8"/>
    <col min="12778" max="12778" width="9.42578125" style="8" customWidth="1"/>
    <col min="12779" max="12779" width="9.5703125" style="8" customWidth="1"/>
    <col min="12780" max="12780" width="8.85546875" style="8" customWidth="1"/>
    <col min="12781" max="12781" width="9.140625" style="8"/>
    <col min="12782" max="12782" width="10.140625" style="8" customWidth="1"/>
    <col min="12783" max="12783" width="11.5703125" style="8" customWidth="1"/>
    <col min="12784" max="13020" width="9.140625" style="8"/>
    <col min="13021" max="13021" width="4.42578125" style="8" customWidth="1"/>
    <col min="13022" max="13022" width="8.140625" style="8" customWidth="1"/>
    <col min="13023" max="13023" width="49.28515625" style="8" customWidth="1"/>
    <col min="13024" max="13024" width="6" style="8" customWidth="1"/>
    <col min="13025" max="13025" width="9" style="8" customWidth="1"/>
    <col min="13026" max="13026" width="7" style="8" customWidth="1"/>
    <col min="13027" max="13027" width="9.85546875" style="8" customWidth="1"/>
    <col min="13028" max="13030" width="0" style="8" hidden="1" customWidth="1"/>
    <col min="13031" max="13031" width="11.7109375" style="8" customWidth="1"/>
    <col min="13032" max="13032" width="8.7109375" style="8" customWidth="1"/>
    <col min="13033" max="13033" width="9.140625" style="8"/>
    <col min="13034" max="13034" width="9.42578125" style="8" customWidth="1"/>
    <col min="13035" max="13035" width="9.5703125" style="8" customWidth="1"/>
    <col min="13036" max="13036" width="8.85546875" style="8" customWidth="1"/>
    <col min="13037" max="13037" width="9.140625" style="8"/>
    <col min="13038" max="13038" width="10.140625" style="8" customWidth="1"/>
    <col min="13039" max="13039" width="11.5703125" style="8" customWidth="1"/>
    <col min="13040" max="13276" width="9.140625" style="8"/>
    <col min="13277" max="13277" width="4.42578125" style="8" customWidth="1"/>
    <col min="13278" max="13278" width="8.140625" style="8" customWidth="1"/>
    <col min="13279" max="13279" width="49.28515625" style="8" customWidth="1"/>
    <col min="13280" max="13280" width="6" style="8" customWidth="1"/>
    <col min="13281" max="13281" width="9" style="8" customWidth="1"/>
    <col min="13282" max="13282" width="7" style="8" customWidth="1"/>
    <col min="13283" max="13283" width="9.85546875" style="8" customWidth="1"/>
    <col min="13284" max="13286" width="0" style="8" hidden="1" customWidth="1"/>
    <col min="13287" max="13287" width="11.7109375" style="8" customWidth="1"/>
    <col min="13288" max="13288" width="8.7109375" style="8" customWidth="1"/>
    <col min="13289" max="13289" width="9.140625" style="8"/>
    <col min="13290" max="13290" width="9.42578125" style="8" customWidth="1"/>
    <col min="13291" max="13291" width="9.5703125" style="8" customWidth="1"/>
    <col min="13292" max="13292" width="8.85546875" style="8" customWidth="1"/>
    <col min="13293" max="13293" width="9.140625" style="8"/>
    <col min="13294" max="13294" width="10.140625" style="8" customWidth="1"/>
    <col min="13295" max="13295" width="11.5703125" style="8" customWidth="1"/>
    <col min="13296" max="13532" width="9.140625" style="8"/>
    <col min="13533" max="13533" width="4.42578125" style="8" customWidth="1"/>
    <col min="13534" max="13534" width="8.140625" style="8" customWidth="1"/>
    <col min="13535" max="13535" width="49.28515625" style="8" customWidth="1"/>
    <col min="13536" max="13536" width="6" style="8" customWidth="1"/>
    <col min="13537" max="13537" width="9" style="8" customWidth="1"/>
    <col min="13538" max="13538" width="7" style="8" customWidth="1"/>
    <col min="13539" max="13539" width="9.85546875" style="8" customWidth="1"/>
    <col min="13540" max="13542" width="0" style="8" hidden="1" customWidth="1"/>
    <col min="13543" max="13543" width="11.7109375" style="8" customWidth="1"/>
    <col min="13544" max="13544" width="8.7109375" style="8" customWidth="1"/>
    <col min="13545" max="13545" width="9.140625" style="8"/>
    <col min="13546" max="13546" width="9.42578125" style="8" customWidth="1"/>
    <col min="13547" max="13547" width="9.5703125" style="8" customWidth="1"/>
    <col min="13548" max="13548" width="8.85546875" style="8" customWidth="1"/>
    <col min="13549" max="13549" width="9.140625" style="8"/>
    <col min="13550" max="13550" width="10.140625" style="8" customWidth="1"/>
    <col min="13551" max="13551" width="11.5703125" style="8" customWidth="1"/>
    <col min="13552" max="13788" width="9.140625" style="8"/>
    <col min="13789" max="13789" width="4.42578125" style="8" customWidth="1"/>
    <col min="13790" max="13790" width="8.140625" style="8" customWidth="1"/>
    <col min="13791" max="13791" width="49.28515625" style="8" customWidth="1"/>
    <col min="13792" max="13792" width="6" style="8" customWidth="1"/>
    <col min="13793" max="13793" width="9" style="8" customWidth="1"/>
    <col min="13794" max="13794" width="7" style="8" customWidth="1"/>
    <col min="13795" max="13795" width="9.85546875" style="8" customWidth="1"/>
    <col min="13796" max="13798" width="0" style="8" hidden="1" customWidth="1"/>
    <col min="13799" max="13799" width="11.7109375" style="8" customWidth="1"/>
    <col min="13800" max="13800" width="8.7109375" style="8" customWidth="1"/>
    <col min="13801" max="13801" width="9.140625" style="8"/>
    <col min="13802" max="13802" width="9.42578125" style="8" customWidth="1"/>
    <col min="13803" max="13803" width="9.5703125" style="8" customWidth="1"/>
    <col min="13804" max="13804" width="8.85546875" style="8" customWidth="1"/>
    <col min="13805" max="13805" width="9.140625" style="8"/>
    <col min="13806" max="13806" width="10.140625" style="8" customWidth="1"/>
    <col min="13807" max="13807" width="11.5703125" style="8" customWidth="1"/>
    <col min="13808" max="14044" width="9.140625" style="8"/>
    <col min="14045" max="14045" width="4.42578125" style="8" customWidth="1"/>
    <col min="14046" max="14046" width="8.140625" style="8" customWidth="1"/>
    <col min="14047" max="14047" width="49.28515625" style="8" customWidth="1"/>
    <col min="14048" max="14048" width="6" style="8" customWidth="1"/>
    <col min="14049" max="14049" width="9" style="8" customWidth="1"/>
    <col min="14050" max="14050" width="7" style="8" customWidth="1"/>
    <col min="14051" max="14051" width="9.85546875" style="8" customWidth="1"/>
    <col min="14052" max="14054" width="0" style="8" hidden="1" customWidth="1"/>
    <col min="14055" max="14055" width="11.7109375" style="8" customWidth="1"/>
    <col min="14056" max="14056" width="8.7109375" style="8" customWidth="1"/>
    <col min="14057" max="14057" width="9.140625" style="8"/>
    <col min="14058" max="14058" width="9.42578125" style="8" customWidth="1"/>
    <col min="14059" max="14059" width="9.5703125" style="8" customWidth="1"/>
    <col min="14060" max="14060" width="8.85546875" style="8" customWidth="1"/>
    <col min="14061" max="14061" width="9.140625" style="8"/>
    <col min="14062" max="14062" width="10.140625" style="8" customWidth="1"/>
    <col min="14063" max="14063" width="11.5703125" style="8" customWidth="1"/>
    <col min="14064" max="14300" width="9.140625" style="8"/>
    <col min="14301" max="14301" width="4.42578125" style="8" customWidth="1"/>
    <col min="14302" max="14302" width="8.140625" style="8" customWidth="1"/>
    <col min="14303" max="14303" width="49.28515625" style="8" customWidth="1"/>
    <col min="14304" max="14304" width="6" style="8" customWidth="1"/>
    <col min="14305" max="14305" width="9" style="8" customWidth="1"/>
    <col min="14306" max="14306" width="7" style="8" customWidth="1"/>
    <col min="14307" max="14307" width="9.85546875" style="8" customWidth="1"/>
    <col min="14308" max="14310" width="0" style="8" hidden="1" customWidth="1"/>
    <col min="14311" max="14311" width="11.7109375" style="8" customWidth="1"/>
    <col min="14312" max="14312" width="8.7109375" style="8" customWidth="1"/>
    <col min="14313" max="14313" width="9.140625" style="8"/>
    <col min="14314" max="14314" width="9.42578125" style="8" customWidth="1"/>
    <col min="14315" max="14315" width="9.5703125" style="8" customWidth="1"/>
    <col min="14316" max="14316" width="8.85546875" style="8" customWidth="1"/>
    <col min="14317" max="14317" width="9.140625" style="8"/>
    <col min="14318" max="14318" width="10.140625" style="8" customWidth="1"/>
    <col min="14319" max="14319" width="11.5703125" style="8" customWidth="1"/>
    <col min="14320" max="14556" width="9.140625" style="8"/>
    <col min="14557" max="14557" width="4.42578125" style="8" customWidth="1"/>
    <col min="14558" max="14558" width="8.140625" style="8" customWidth="1"/>
    <col min="14559" max="14559" width="49.28515625" style="8" customWidth="1"/>
    <col min="14560" max="14560" width="6" style="8" customWidth="1"/>
    <col min="14561" max="14561" width="9" style="8" customWidth="1"/>
    <col min="14562" max="14562" width="7" style="8" customWidth="1"/>
    <col min="14563" max="14563" width="9.85546875" style="8" customWidth="1"/>
    <col min="14564" max="14566" width="0" style="8" hidden="1" customWidth="1"/>
    <col min="14567" max="14567" width="11.7109375" style="8" customWidth="1"/>
    <col min="14568" max="14568" width="8.7109375" style="8" customWidth="1"/>
    <col min="14569" max="14569" width="9.140625" style="8"/>
    <col min="14570" max="14570" width="9.42578125" style="8" customWidth="1"/>
    <col min="14571" max="14571" width="9.5703125" style="8" customWidth="1"/>
    <col min="14572" max="14572" width="8.85546875" style="8" customWidth="1"/>
    <col min="14573" max="14573" width="9.140625" style="8"/>
    <col min="14574" max="14574" width="10.140625" style="8" customWidth="1"/>
    <col min="14575" max="14575" width="11.5703125" style="8" customWidth="1"/>
    <col min="14576" max="14812" width="9.140625" style="8"/>
    <col min="14813" max="14813" width="4.42578125" style="8" customWidth="1"/>
    <col min="14814" max="14814" width="8.140625" style="8" customWidth="1"/>
    <col min="14815" max="14815" width="49.28515625" style="8" customWidth="1"/>
    <col min="14816" max="14816" width="6" style="8" customWidth="1"/>
    <col min="14817" max="14817" width="9" style="8" customWidth="1"/>
    <col min="14818" max="14818" width="7" style="8" customWidth="1"/>
    <col min="14819" max="14819" width="9.85546875" style="8" customWidth="1"/>
    <col min="14820" max="14822" width="0" style="8" hidden="1" customWidth="1"/>
    <col min="14823" max="14823" width="11.7109375" style="8" customWidth="1"/>
    <col min="14824" max="14824" width="8.7109375" style="8" customWidth="1"/>
    <col min="14825" max="14825" width="9.140625" style="8"/>
    <col min="14826" max="14826" width="9.42578125" style="8" customWidth="1"/>
    <col min="14827" max="14827" width="9.5703125" style="8" customWidth="1"/>
    <col min="14828" max="14828" width="8.85546875" style="8" customWidth="1"/>
    <col min="14829" max="14829" width="9.140625" style="8"/>
    <col min="14830" max="14830" width="10.140625" style="8" customWidth="1"/>
    <col min="14831" max="14831" width="11.5703125" style="8" customWidth="1"/>
    <col min="14832" max="15068" width="9.140625" style="8"/>
    <col min="15069" max="15069" width="4.42578125" style="8" customWidth="1"/>
    <col min="15070" max="15070" width="8.140625" style="8" customWidth="1"/>
    <col min="15071" max="15071" width="49.28515625" style="8" customWidth="1"/>
    <col min="15072" max="15072" width="6" style="8" customWidth="1"/>
    <col min="15073" max="15073" width="9" style="8" customWidth="1"/>
    <col min="15074" max="15074" width="7" style="8" customWidth="1"/>
    <col min="15075" max="15075" width="9.85546875" style="8" customWidth="1"/>
    <col min="15076" max="15078" width="0" style="8" hidden="1" customWidth="1"/>
    <col min="15079" max="15079" width="11.7109375" style="8" customWidth="1"/>
    <col min="15080" max="15080" width="8.7109375" style="8" customWidth="1"/>
    <col min="15081" max="15081" width="9.140625" style="8"/>
    <col min="15082" max="15082" width="9.42578125" style="8" customWidth="1"/>
    <col min="15083" max="15083" width="9.5703125" style="8" customWidth="1"/>
    <col min="15084" max="15084" width="8.85546875" style="8" customWidth="1"/>
    <col min="15085" max="15085" width="9.140625" style="8"/>
    <col min="15086" max="15086" width="10.140625" style="8" customWidth="1"/>
    <col min="15087" max="15087" width="11.5703125" style="8" customWidth="1"/>
    <col min="15088" max="15324" width="9.140625" style="8"/>
    <col min="15325" max="15325" width="4.42578125" style="8" customWidth="1"/>
    <col min="15326" max="15326" width="8.140625" style="8" customWidth="1"/>
    <col min="15327" max="15327" width="49.28515625" style="8" customWidth="1"/>
    <col min="15328" max="15328" width="6" style="8" customWidth="1"/>
    <col min="15329" max="15329" width="9" style="8" customWidth="1"/>
    <col min="15330" max="15330" width="7" style="8" customWidth="1"/>
    <col min="15331" max="15331" width="9.85546875" style="8" customWidth="1"/>
    <col min="15332" max="15334" width="0" style="8" hidden="1" customWidth="1"/>
    <col min="15335" max="15335" width="11.7109375" style="8" customWidth="1"/>
    <col min="15336" max="15336" width="8.7109375" style="8" customWidth="1"/>
    <col min="15337" max="15337" width="9.140625" style="8"/>
    <col min="15338" max="15338" width="9.42578125" style="8" customWidth="1"/>
    <col min="15339" max="15339" width="9.5703125" style="8" customWidth="1"/>
    <col min="15340" max="15340" width="8.85546875" style="8" customWidth="1"/>
    <col min="15341" max="15341" width="9.140625" style="8"/>
    <col min="15342" max="15342" width="10.140625" style="8" customWidth="1"/>
    <col min="15343" max="15343" width="11.5703125" style="8" customWidth="1"/>
    <col min="15344" max="15580" width="9.140625" style="8"/>
    <col min="15581" max="15581" width="4.42578125" style="8" customWidth="1"/>
    <col min="15582" max="15582" width="8.140625" style="8" customWidth="1"/>
    <col min="15583" max="15583" width="49.28515625" style="8" customWidth="1"/>
    <col min="15584" max="15584" width="6" style="8" customWidth="1"/>
    <col min="15585" max="15585" width="9" style="8" customWidth="1"/>
    <col min="15586" max="15586" width="7" style="8" customWidth="1"/>
    <col min="15587" max="15587" width="9.85546875" style="8" customWidth="1"/>
    <col min="15588" max="15590" width="0" style="8" hidden="1" customWidth="1"/>
    <col min="15591" max="15591" width="11.7109375" style="8" customWidth="1"/>
    <col min="15592" max="15592" width="8.7109375" style="8" customWidth="1"/>
    <col min="15593" max="15593" width="9.140625" style="8"/>
    <col min="15594" max="15594" width="9.42578125" style="8" customWidth="1"/>
    <col min="15595" max="15595" width="9.5703125" style="8" customWidth="1"/>
    <col min="15596" max="15596" width="8.85546875" style="8" customWidth="1"/>
    <col min="15597" max="15597" width="9.140625" style="8"/>
    <col min="15598" max="15598" width="10.140625" style="8" customWidth="1"/>
    <col min="15599" max="15599" width="11.5703125" style="8" customWidth="1"/>
    <col min="15600" max="15836" width="9.140625" style="8"/>
    <col min="15837" max="15837" width="4.42578125" style="8" customWidth="1"/>
    <col min="15838" max="15838" width="8.140625" style="8" customWidth="1"/>
    <col min="15839" max="15839" width="49.28515625" style="8" customWidth="1"/>
    <col min="15840" max="15840" width="6" style="8" customWidth="1"/>
    <col min="15841" max="15841" width="9" style="8" customWidth="1"/>
    <col min="15842" max="15842" width="7" style="8" customWidth="1"/>
    <col min="15843" max="15843" width="9.85546875" style="8" customWidth="1"/>
    <col min="15844" max="15846" width="0" style="8" hidden="1" customWidth="1"/>
    <col min="15847" max="15847" width="11.7109375" style="8" customWidth="1"/>
    <col min="15848" max="15848" width="8.7109375" style="8" customWidth="1"/>
    <col min="15849" max="15849" width="9.140625" style="8"/>
    <col min="15850" max="15850" width="9.42578125" style="8" customWidth="1"/>
    <col min="15851" max="15851" width="9.5703125" style="8" customWidth="1"/>
    <col min="15852" max="15852" width="8.85546875" style="8" customWidth="1"/>
    <col min="15853" max="15853" width="9.140625" style="8"/>
    <col min="15854" max="15854" width="10.140625" style="8" customWidth="1"/>
    <col min="15855" max="15855" width="11.5703125" style="8" customWidth="1"/>
    <col min="15856" max="16092" width="9.140625" style="8"/>
    <col min="16093" max="16093" width="4.42578125" style="8" customWidth="1"/>
    <col min="16094" max="16094" width="8.140625" style="8" customWidth="1"/>
    <col min="16095" max="16095" width="49.28515625" style="8" customWidth="1"/>
    <col min="16096" max="16096" width="6" style="8" customWidth="1"/>
    <col min="16097" max="16097" width="9" style="8" customWidth="1"/>
    <col min="16098" max="16098" width="7" style="8" customWidth="1"/>
    <col min="16099" max="16099" width="9.85546875" style="8" customWidth="1"/>
    <col min="16100" max="16102" width="0" style="8" hidden="1" customWidth="1"/>
    <col min="16103" max="16103" width="11.7109375" style="8" customWidth="1"/>
    <col min="16104" max="16104" width="8.7109375" style="8" customWidth="1"/>
    <col min="16105" max="16105" width="9.140625" style="8"/>
    <col min="16106" max="16106" width="9.42578125" style="8" customWidth="1"/>
    <col min="16107" max="16107" width="9.5703125" style="8" customWidth="1"/>
    <col min="16108" max="16108" width="8.85546875" style="8" customWidth="1"/>
    <col min="16109" max="16109" width="9.140625" style="8"/>
    <col min="16110" max="16110" width="10.140625" style="8" customWidth="1"/>
    <col min="16111" max="16111" width="11.5703125" style="8" customWidth="1"/>
    <col min="16112" max="16384" width="9.140625" style="8"/>
  </cols>
  <sheetData>
    <row r="1" spans="1:16" ht="15" x14ac:dyDescent="0.25">
      <c r="A1" s="1"/>
      <c r="B1" s="1"/>
      <c r="C1" s="1"/>
      <c r="D1" s="2"/>
      <c r="E1"/>
      <c r="F1" s="3"/>
      <c r="G1" s="3"/>
      <c r="H1" s="4"/>
      <c r="I1" s="3"/>
      <c r="J1" s="5"/>
      <c r="K1" s="6"/>
      <c r="L1" s="5"/>
      <c r="M1" s="7" t="s">
        <v>55</v>
      </c>
      <c r="N1" s="7"/>
      <c r="O1" s="7"/>
      <c r="P1" s="7"/>
    </row>
    <row r="2" spans="1:16" ht="15" x14ac:dyDescent="0.25">
      <c r="A2" s="9"/>
      <c r="B2" s="9"/>
      <c r="C2" s="9"/>
      <c r="D2" s="2"/>
      <c r="E2"/>
      <c r="F2" s="3"/>
      <c r="G2" s="3"/>
      <c r="H2" s="4"/>
      <c r="I2" s="3"/>
      <c r="J2" s="5"/>
      <c r="K2" s="10"/>
      <c r="L2" s="10"/>
      <c r="M2" s="10"/>
      <c r="N2" s="10"/>
      <c r="O2" s="10"/>
      <c r="P2" s="10"/>
    </row>
    <row r="3" spans="1:16" ht="15" x14ac:dyDescent="0.25">
      <c r="A3" s="9"/>
      <c r="B3" s="9"/>
      <c r="C3" s="9"/>
      <c r="D3" s="2"/>
      <c r="E3"/>
      <c r="F3" s="3"/>
      <c r="G3" s="3"/>
      <c r="H3" s="4"/>
      <c r="I3" s="3"/>
      <c r="J3" s="5"/>
      <c r="K3" s="10"/>
      <c r="L3" s="10"/>
      <c r="M3" s="10"/>
      <c r="N3" s="10"/>
      <c r="O3" s="10"/>
      <c r="P3" s="10"/>
    </row>
    <row r="4" spans="1:16" ht="15" x14ac:dyDescent="0.25">
      <c r="A4" s="11"/>
      <c r="B4" s="11"/>
      <c r="C4" s="11"/>
      <c r="D4" s="2"/>
      <c r="E4"/>
      <c r="F4" s="3"/>
      <c r="G4" s="3"/>
      <c r="H4" s="4"/>
      <c r="I4" s="3"/>
      <c r="J4" s="10"/>
      <c r="K4" s="10"/>
      <c r="L4" s="10"/>
      <c r="M4" s="10"/>
      <c r="N4" s="10"/>
      <c r="O4" s="10"/>
      <c r="P4" s="10"/>
    </row>
    <row r="5" spans="1:16" ht="15" x14ac:dyDescent="0.25">
      <c r="A5" s="11"/>
      <c r="B5" s="11"/>
      <c r="C5" s="11"/>
      <c r="D5" s="2"/>
      <c r="E5"/>
      <c r="F5" s="3"/>
      <c r="G5" s="3"/>
      <c r="H5" s="4"/>
      <c r="I5" s="3"/>
      <c r="J5" s="5"/>
      <c r="K5" s="10"/>
      <c r="L5" s="10"/>
      <c r="M5" s="10"/>
      <c r="N5" s="10"/>
      <c r="O5" s="10"/>
      <c r="P5" s="10"/>
    </row>
    <row r="6" spans="1:16" s="13" customFormat="1" ht="15.75" x14ac:dyDescent="0.25">
      <c r="A6" s="12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13" customFormat="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3" customFormat="1" ht="15.75" x14ac:dyDescent="0.25">
      <c r="C8" s="15" t="s">
        <v>1</v>
      </c>
      <c r="D8" s="15"/>
      <c r="E8" s="15"/>
      <c r="F8" s="15"/>
      <c r="G8" s="15"/>
      <c r="H8" s="16"/>
      <c r="I8" s="17"/>
      <c r="J8" s="17"/>
      <c r="K8" s="17"/>
      <c r="L8" s="17"/>
      <c r="M8" s="17"/>
      <c r="N8" s="17"/>
      <c r="O8" s="17"/>
      <c r="P8" s="17"/>
    </row>
    <row r="9" spans="1:16" s="13" customFormat="1" ht="15.75" x14ac:dyDescent="0.25">
      <c r="C9" s="15" t="s">
        <v>2</v>
      </c>
      <c r="D9" s="15"/>
      <c r="E9" s="15"/>
      <c r="F9" s="15"/>
      <c r="G9" s="15"/>
      <c r="H9" s="16"/>
      <c r="I9" s="17"/>
      <c r="J9" s="17"/>
      <c r="K9" s="17"/>
      <c r="L9" s="17"/>
      <c r="M9" s="17"/>
      <c r="N9" s="17"/>
      <c r="O9" s="17"/>
      <c r="P9" s="17"/>
    </row>
    <row r="10" spans="1:16" s="13" customFormat="1" ht="15.75" x14ac:dyDescent="0.25">
      <c r="C10" s="15" t="s">
        <v>3</v>
      </c>
      <c r="D10" s="15"/>
      <c r="E10" s="15"/>
      <c r="F10" s="15"/>
      <c r="G10" s="15"/>
      <c r="H10" s="18"/>
      <c r="I10" s="17"/>
      <c r="J10" s="17"/>
      <c r="K10" s="17"/>
      <c r="L10" s="17"/>
      <c r="M10" s="17"/>
      <c r="N10" s="17"/>
      <c r="O10" s="17"/>
      <c r="P10" s="17"/>
    </row>
    <row r="11" spans="1:16" s="13" customFormat="1" ht="15.75" x14ac:dyDescent="0.25">
      <c r="C11" s="19" t="s">
        <v>4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7"/>
      <c r="P11" s="17"/>
    </row>
    <row r="12" spans="1:16" s="13" customFormat="1" ht="15.75" x14ac:dyDescent="0.25"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7"/>
      <c r="P12" s="17"/>
    </row>
    <row r="13" spans="1:16" s="13" customFormat="1" ht="15.75" x14ac:dyDescent="0.25"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7"/>
      <c r="P13" s="17"/>
    </row>
    <row r="14" spans="1:16" s="13" customFormat="1" ht="15.75" x14ac:dyDescent="0.25">
      <c r="A14" s="22"/>
      <c r="B14" s="22"/>
      <c r="C14" s="23" t="s">
        <v>5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>
        <f>L41</f>
        <v>0</v>
      </c>
      <c r="P14" s="26"/>
    </row>
    <row r="15" spans="1:16" s="13" customFormat="1" ht="15.75" x14ac:dyDescent="0.25">
      <c r="A15" s="22"/>
      <c r="B15" s="22"/>
      <c r="C15" s="23" t="s">
        <v>6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7">
        <v>45868</v>
      </c>
      <c r="P15" s="28"/>
    </row>
    <row r="16" spans="1:16" s="13" customFormat="1" ht="31.5" x14ac:dyDescent="0.25">
      <c r="A16" s="29" t="s">
        <v>7</v>
      </c>
      <c r="B16" s="29" t="s">
        <v>8</v>
      </c>
      <c r="C16" s="30" t="s">
        <v>9</v>
      </c>
      <c r="D16" s="30" t="s">
        <v>10</v>
      </c>
      <c r="E16" s="30" t="s">
        <v>11</v>
      </c>
      <c r="F16" s="31" t="s">
        <v>12</v>
      </c>
      <c r="G16" s="32"/>
      <c r="H16" s="32"/>
      <c r="I16" s="32"/>
      <c r="J16" s="32"/>
      <c r="K16" s="33"/>
      <c r="L16" s="31" t="s">
        <v>13</v>
      </c>
      <c r="M16" s="32"/>
      <c r="N16" s="32"/>
      <c r="O16" s="33"/>
      <c r="P16" s="30" t="s">
        <v>14</v>
      </c>
    </row>
    <row r="17" spans="1:16" s="13" customFormat="1" ht="63" x14ac:dyDescent="0.25">
      <c r="A17" s="34"/>
      <c r="B17" s="34"/>
      <c r="C17" s="30"/>
      <c r="D17" s="30"/>
      <c r="E17" s="30"/>
      <c r="F17" s="30" t="s">
        <v>15</v>
      </c>
      <c r="G17" s="30" t="s">
        <v>16</v>
      </c>
      <c r="H17" s="35" t="s">
        <v>17</v>
      </c>
      <c r="I17" s="30" t="s">
        <v>18</v>
      </c>
      <c r="J17" s="30" t="s">
        <v>19</v>
      </c>
      <c r="K17" s="30" t="s">
        <v>20</v>
      </c>
      <c r="L17" s="30" t="s">
        <v>21</v>
      </c>
      <c r="M17" s="30" t="s">
        <v>17</v>
      </c>
      <c r="N17" s="30" t="s">
        <v>18</v>
      </c>
      <c r="O17" s="30" t="s">
        <v>19</v>
      </c>
      <c r="P17" s="30" t="s">
        <v>22</v>
      </c>
    </row>
    <row r="18" spans="1:16" s="13" customFormat="1" ht="16.5" thickBot="1" x14ac:dyDescent="0.3">
      <c r="A18" s="36">
        <v>1</v>
      </c>
      <c r="B18" s="36">
        <v>2</v>
      </c>
      <c r="C18" s="36">
        <v>3</v>
      </c>
      <c r="D18" s="36">
        <v>4</v>
      </c>
      <c r="E18" s="36">
        <v>5</v>
      </c>
      <c r="F18" s="36">
        <v>6</v>
      </c>
      <c r="G18" s="36">
        <v>7</v>
      </c>
      <c r="H18" s="37"/>
      <c r="I18" s="36">
        <v>9</v>
      </c>
      <c r="J18" s="36">
        <v>10</v>
      </c>
      <c r="K18" s="36">
        <v>11</v>
      </c>
      <c r="L18" s="36">
        <v>12</v>
      </c>
      <c r="M18" s="36">
        <v>13</v>
      </c>
      <c r="N18" s="36"/>
      <c r="O18" s="36">
        <v>15</v>
      </c>
      <c r="P18" s="36">
        <v>16</v>
      </c>
    </row>
    <row r="19" spans="1:16" s="13" customFormat="1" ht="16.5" thickTop="1" x14ac:dyDescent="0.25">
      <c r="A19" s="38"/>
      <c r="B19" s="39"/>
      <c r="C19" s="40" t="s">
        <v>23</v>
      </c>
      <c r="D19" s="41"/>
      <c r="E19" s="42"/>
      <c r="F19" s="43"/>
      <c r="G19" s="44"/>
      <c r="H19" s="45"/>
      <c r="I19" s="46"/>
      <c r="J19" s="47"/>
      <c r="K19" s="44"/>
      <c r="L19" s="48"/>
      <c r="M19" s="49"/>
      <c r="N19" s="49"/>
      <c r="O19" s="49"/>
      <c r="P19" s="49"/>
    </row>
    <row r="20" spans="1:16" s="13" customFormat="1" ht="15.75" x14ac:dyDescent="0.25">
      <c r="A20" s="38">
        <v>1</v>
      </c>
      <c r="B20" s="39" t="s">
        <v>24</v>
      </c>
      <c r="C20" s="50" t="s">
        <v>25</v>
      </c>
      <c r="D20" s="51" t="s">
        <v>26</v>
      </c>
      <c r="E20" s="52">
        <v>32.799999999999997</v>
      </c>
      <c r="F20" s="43"/>
      <c r="G20" s="44"/>
      <c r="H20" s="45"/>
      <c r="I20" s="46"/>
      <c r="J20" s="47"/>
      <c r="K20" s="44">
        <f>H20+I20+J20</f>
        <v>0</v>
      </c>
      <c r="L20" s="49">
        <f t="shared" ref="L20:L34" si="0">E20*F20</f>
        <v>0</v>
      </c>
      <c r="M20" s="49">
        <f t="shared" ref="M20:M34" si="1">ROUND(E20*H20,2)</f>
        <v>0</v>
      </c>
      <c r="N20" s="49">
        <f t="shared" ref="N20:N34" si="2">ROUND(I20*E20,2)</f>
        <v>0</v>
      </c>
      <c r="O20" s="49">
        <f t="shared" ref="O20:O34" si="3">ROUND(J20*E20,2)</f>
        <v>0</v>
      </c>
      <c r="P20" s="49">
        <f>M20+N20+O20</f>
        <v>0</v>
      </c>
    </row>
    <row r="21" spans="1:16" s="13" customFormat="1" ht="31.5" x14ac:dyDescent="0.25">
      <c r="A21" s="38">
        <v>2</v>
      </c>
      <c r="B21" s="39" t="s">
        <v>24</v>
      </c>
      <c r="C21" s="53" t="s">
        <v>27</v>
      </c>
      <c r="D21" s="51" t="s">
        <v>28</v>
      </c>
      <c r="E21" s="52">
        <v>0.3</v>
      </c>
      <c r="F21" s="43"/>
      <c r="G21" s="44"/>
      <c r="H21" s="45"/>
      <c r="I21" s="46"/>
      <c r="J21" s="47"/>
      <c r="K21" s="44">
        <f>H21+I21+J21</f>
        <v>0</v>
      </c>
      <c r="L21" s="49">
        <f t="shared" si="0"/>
        <v>0</v>
      </c>
      <c r="M21" s="49">
        <f t="shared" si="1"/>
        <v>0</v>
      </c>
      <c r="N21" s="49">
        <f t="shared" si="2"/>
        <v>0</v>
      </c>
      <c r="O21" s="49">
        <f t="shared" si="3"/>
        <v>0</v>
      </c>
      <c r="P21" s="49">
        <f>M21+N21+O21</f>
        <v>0</v>
      </c>
    </row>
    <row r="22" spans="1:16" s="13" customFormat="1" ht="47.25" x14ac:dyDescent="0.25">
      <c r="A22" s="38">
        <v>3</v>
      </c>
      <c r="B22" s="39" t="s">
        <v>29</v>
      </c>
      <c r="C22" s="53" t="s">
        <v>30</v>
      </c>
      <c r="D22" s="51" t="s">
        <v>28</v>
      </c>
      <c r="E22" s="52">
        <v>5.46</v>
      </c>
      <c r="F22" s="43"/>
      <c r="G22" s="44"/>
      <c r="H22" s="45"/>
      <c r="I22" s="46"/>
      <c r="J22" s="47"/>
      <c r="K22" s="44">
        <f t="shared" ref="K22:K34" si="4">H22+I22+J22</f>
        <v>0</v>
      </c>
      <c r="L22" s="49">
        <f t="shared" si="0"/>
        <v>0</v>
      </c>
      <c r="M22" s="49">
        <f t="shared" si="1"/>
        <v>0</v>
      </c>
      <c r="N22" s="49">
        <f t="shared" si="2"/>
        <v>0</v>
      </c>
      <c r="O22" s="49">
        <f t="shared" si="3"/>
        <v>0</v>
      </c>
      <c r="P22" s="49">
        <f t="shared" ref="P22:P34" si="5">M22+N22+O22</f>
        <v>0</v>
      </c>
    </row>
    <row r="23" spans="1:16" s="13" customFormat="1" ht="47.25" x14ac:dyDescent="0.25">
      <c r="A23" s="38">
        <v>4</v>
      </c>
      <c r="B23" s="39" t="s">
        <v>29</v>
      </c>
      <c r="C23" s="54" t="s">
        <v>31</v>
      </c>
      <c r="D23" s="51" t="s">
        <v>32</v>
      </c>
      <c r="E23" s="52">
        <v>194.6</v>
      </c>
      <c r="F23" s="43"/>
      <c r="G23" s="44"/>
      <c r="H23" s="45"/>
      <c r="I23" s="46"/>
      <c r="J23" s="47"/>
      <c r="K23" s="44">
        <f t="shared" si="4"/>
        <v>0</v>
      </c>
      <c r="L23" s="49">
        <f t="shared" si="0"/>
        <v>0</v>
      </c>
      <c r="M23" s="49">
        <f t="shared" si="1"/>
        <v>0</v>
      </c>
      <c r="N23" s="49">
        <f t="shared" si="2"/>
        <v>0</v>
      </c>
      <c r="O23" s="49">
        <f t="shared" si="3"/>
        <v>0</v>
      </c>
      <c r="P23" s="49">
        <f t="shared" si="5"/>
        <v>0</v>
      </c>
    </row>
    <row r="24" spans="1:16" s="13" customFormat="1" ht="31.5" x14ac:dyDescent="0.25">
      <c r="A24" s="38">
        <v>5</v>
      </c>
      <c r="B24" s="39" t="s">
        <v>29</v>
      </c>
      <c r="C24" s="54" t="s">
        <v>33</v>
      </c>
      <c r="D24" s="51" t="s">
        <v>32</v>
      </c>
      <c r="E24" s="52">
        <f>E23</f>
        <v>194.6</v>
      </c>
      <c r="F24" s="43"/>
      <c r="G24" s="44"/>
      <c r="H24" s="45"/>
      <c r="I24" s="46"/>
      <c r="J24" s="47"/>
      <c r="K24" s="44">
        <f t="shared" si="4"/>
        <v>0</v>
      </c>
      <c r="L24" s="49">
        <f t="shared" si="0"/>
        <v>0</v>
      </c>
      <c r="M24" s="49">
        <f t="shared" si="1"/>
        <v>0</v>
      </c>
      <c r="N24" s="49">
        <f t="shared" si="2"/>
        <v>0</v>
      </c>
      <c r="O24" s="49">
        <f t="shared" si="3"/>
        <v>0</v>
      </c>
      <c r="P24" s="49">
        <f t="shared" si="5"/>
        <v>0</v>
      </c>
    </row>
    <row r="25" spans="1:16" s="13" customFormat="1" ht="15.75" x14ac:dyDescent="0.25">
      <c r="A25" s="38"/>
      <c r="B25" s="39"/>
      <c r="C25" s="40" t="s">
        <v>34</v>
      </c>
      <c r="D25" s="41"/>
      <c r="E25" s="42"/>
      <c r="F25" s="43"/>
      <c r="G25" s="44"/>
      <c r="H25" s="45"/>
      <c r="I25" s="46"/>
      <c r="J25" s="47"/>
      <c r="K25" s="44"/>
      <c r="L25" s="48"/>
      <c r="M25" s="49"/>
      <c r="N25" s="49"/>
      <c r="O25" s="49"/>
      <c r="P25" s="49"/>
    </row>
    <row r="26" spans="1:16" s="13" customFormat="1" ht="31.5" x14ac:dyDescent="0.25">
      <c r="A26" s="38">
        <v>1</v>
      </c>
      <c r="B26" s="39" t="s">
        <v>29</v>
      </c>
      <c r="C26" s="54" t="s">
        <v>35</v>
      </c>
      <c r="D26" s="51" t="s">
        <v>32</v>
      </c>
      <c r="E26" s="52">
        <v>194.6</v>
      </c>
      <c r="F26" s="43"/>
      <c r="G26" s="44"/>
      <c r="H26" s="45"/>
      <c r="I26" s="46"/>
      <c r="J26" s="47"/>
      <c r="K26" s="44">
        <f>H26+I26+J26</f>
        <v>0</v>
      </c>
      <c r="L26" s="49">
        <f t="shared" ref="L26:L30" si="6">E26*F26</f>
        <v>0</v>
      </c>
      <c r="M26" s="49">
        <f t="shared" ref="M26:M30" si="7">ROUND(E26*H26,2)</f>
        <v>0</v>
      </c>
      <c r="N26" s="49">
        <f t="shared" ref="N26:N30" si="8">ROUND(I26*E26,2)</f>
        <v>0</v>
      </c>
      <c r="O26" s="49">
        <f t="shared" ref="O26:O30" si="9">ROUND(J26*E26,2)</f>
        <v>0</v>
      </c>
      <c r="P26" s="49">
        <f>M26+N26+O26</f>
        <v>0</v>
      </c>
    </row>
    <row r="27" spans="1:16" s="13" customFormat="1" ht="15.75" x14ac:dyDescent="0.25">
      <c r="A27" s="38">
        <v>2</v>
      </c>
      <c r="B27" s="39" t="s">
        <v>29</v>
      </c>
      <c r="C27" s="54" t="s">
        <v>36</v>
      </c>
      <c r="D27" s="51" t="s">
        <v>26</v>
      </c>
      <c r="E27" s="52">
        <v>83.4</v>
      </c>
      <c r="F27" s="43"/>
      <c r="G27" s="44"/>
      <c r="H27" s="45"/>
      <c r="I27" s="46"/>
      <c r="J27" s="47"/>
      <c r="K27" s="44">
        <f>H27+I27+J27</f>
        <v>0</v>
      </c>
      <c r="L27" s="49">
        <f t="shared" si="6"/>
        <v>0</v>
      </c>
      <c r="M27" s="49">
        <f t="shared" si="7"/>
        <v>0</v>
      </c>
      <c r="N27" s="49">
        <f t="shared" si="8"/>
        <v>0</v>
      </c>
      <c r="O27" s="49">
        <f t="shared" si="9"/>
        <v>0</v>
      </c>
      <c r="P27" s="49">
        <f>M27+N27+O27</f>
        <v>0</v>
      </c>
    </row>
    <row r="28" spans="1:16" s="13" customFormat="1" ht="31.5" x14ac:dyDescent="0.25">
      <c r="A28" s="38">
        <v>3</v>
      </c>
      <c r="B28" s="39" t="s">
        <v>37</v>
      </c>
      <c r="C28" s="54" t="s">
        <v>38</v>
      </c>
      <c r="D28" s="51" t="s">
        <v>39</v>
      </c>
      <c r="E28" s="52">
        <v>2</v>
      </c>
      <c r="F28" s="43"/>
      <c r="G28" s="44"/>
      <c r="H28" s="45"/>
      <c r="I28" s="46"/>
      <c r="J28" s="47"/>
      <c r="K28" s="44">
        <f t="shared" ref="K28:K30" si="10">H28+I28+J28</f>
        <v>0</v>
      </c>
      <c r="L28" s="49">
        <f t="shared" si="6"/>
        <v>0</v>
      </c>
      <c r="M28" s="49">
        <f t="shared" si="7"/>
        <v>0</v>
      </c>
      <c r="N28" s="49">
        <f t="shared" si="8"/>
        <v>0</v>
      </c>
      <c r="O28" s="49">
        <f t="shared" si="9"/>
        <v>0</v>
      </c>
      <c r="P28" s="49">
        <f t="shared" ref="P28:P30" si="11">M28+N28+O28</f>
        <v>0</v>
      </c>
    </row>
    <row r="29" spans="1:16" s="13" customFormat="1" ht="31.5" x14ac:dyDescent="0.25">
      <c r="A29" s="38">
        <v>4</v>
      </c>
      <c r="B29" s="39" t="s">
        <v>29</v>
      </c>
      <c r="C29" s="54" t="s">
        <v>40</v>
      </c>
      <c r="D29" s="51" t="s">
        <v>26</v>
      </c>
      <c r="E29" s="52">
        <v>60.7</v>
      </c>
      <c r="F29" s="43"/>
      <c r="G29" s="44"/>
      <c r="H29" s="45"/>
      <c r="I29" s="46"/>
      <c r="J29" s="47"/>
      <c r="K29" s="44">
        <f t="shared" si="10"/>
        <v>0</v>
      </c>
      <c r="L29" s="49">
        <f t="shared" si="6"/>
        <v>0</v>
      </c>
      <c r="M29" s="49">
        <f t="shared" si="7"/>
        <v>0</v>
      </c>
      <c r="N29" s="49">
        <f t="shared" si="8"/>
        <v>0</v>
      </c>
      <c r="O29" s="49">
        <f t="shared" si="9"/>
        <v>0</v>
      </c>
      <c r="P29" s="49">
        <f t="shared" si="11"/>
        <v>0</v>
      </c>
    </row>
    <row r="30" spans="1:16" s="13" customFormat="1" ht="63" x14ac:dyDescent="0.25">
      <c r="A30" s="38">
        <v>5</v>
      </c>
      <c r="B30" s="39" t="s">
        <v>37</v>
      </c>
      <c r="C30" s="55" t="s">
        <v>41</v>
      </c>
      <c r="D30" s="51" t="s">
        <v>32</v>
      </c>
      <c r="E30" s="52">
        <v>72.92</v>
      </c>
      <c r="F30" s="43"/>
      <c r="G30" s="44"/>
      <c r="H30" s="45"/>
      <c r="I30" s="46"/>
      <c r="J30" s="47"/>
      <c r="K30" s="44">
        <f t="shared" si="10"/>
        <v>0</v>
      </c>
      <c r="L30" s="49">
        <f t="shared" si="6"/>
        <v>0</v>
      </c>
      <c r="M30" s="49">
        <f t="shared" si="7"/>
        <v>0</v>
      </c>
      <c r="N30" s="49">
        <f t="shared" si="8"/>
        <v>0</v>
      </c>
      <c r="O30" s="49">
        <f t="shared" si="9"/>
        <v>0</v>
      </c>
      <c r="P30" s="49">
        <f t="shared" si="11"/>
        <v>0</v>
      </c>
    </row>
    <row r="31" spans="1:16" s="13" customFormat="1" ht="15.75" x14ac:dyDescent="0.25">
      <c r="A31" s="38"/>
      <c r="B31" s="39"/>
      <c r="C31" s="56" t="s">
        <v>42</v>
      </c>
      <c r="D31" s="51"/>
      <c r="E31" s="52"/>
      <c r="F31" s="43"/>
      <c r="G31" s="44"/>
      <c r="H31" s="45"/>
      <c r="I31" s="46"/>
      <c r="J31" s="47"/>
      <c r="K31" s="44">
        <f t="shared" si="4"/>
        <v>0</v>
      </c>
      <c r="L31" s="49">
        <f t="shared" si="0"/>
        <v>0</v>
      </c>
      <c r="M31" s="49">
        <f t="shared" si="1"/>
        <v>0</v>
      </c>
      <c r="N31" s="49">
        <f t="shared" si="2"/>
        <v>0</v>
      </c>
      <c r="O31" s="49">
        <f t="shared" si="3"/>
        <v>0</v>
      </c>
      <c r="P31" s="49">
        <f t="shared" si="5"/>
        <v>0</v>
      </c>
    </row>
    <row r="32" spans="1:16" s="13" customFormat="1" ht="15.75" x14ac:dyDescent="0.25">
      <c r="A32" s="38">
        <v>6</v>
      </c>
      <c r="B32" s="39" t="s">
        <v>43</v>
      </c>
      <c r="C32" s="54" t="s">
        <v>44</v>
      </c>
      <c r="D32" s="51" t="s">
        <v>26</v>
      </c>
      <c r="E32" s="52">
        <v>15</v>
      </c>
      <c r="F32" s="43"/>
      <c r="G32" s="44"/>
      <c r="H32" s="45"/>
      <c r="I32" s="46"/>
      <c r="J32" s="47"/>
      <c r="K32" s="44">
        <f t="shared" si="4"/>
        <v>0</v>
      </c>
      <c r="L32" s="49">
        <f t="shared" si="0"/>
        <v>0</v>
      </c>
      <c r="M32" s="49">
        <f t="shared" si="1"/>
        <v>0</v>
      </c>
      <c r="N32" s="49">
        <f t="shared" si="2"/>
        <v>0</v>
      </c>
      <c r="O32" s="49">
        <f t="shared" si="3"/>
        <v>0</v>
      </c>
      <c r="P32" s="49">
        <f t="shared" si="5"/>
        <v>0</v>
      </c>
    </row>
    <row r="33" spans="1:16" s="13" customFormat="1" ht="15.75" x14ac:dyDescent="0.25">
      <c r="A33" s="38">
        <v>7</v>
      </c>
      <c r="B33" s="39" t="s">
        <v>43</v>
      </c>
      <c r="C33" s="54" t="s">
        <v>45</v>
      </c>
      <c r="D33" s="51" t="s">
        <v>46</v>
      </c>
      <c r="E33" s="52">
        <v>1</v>
      </c>
      <c r="F33" s="43"/>
      <c r="G33" s="44"/>
      <c r="H33" s="45"/>
      <c r="I33" s="46"/>
      <c r="J33" s="47"/>
      <c r="K33" s="44">
        <f t="shared" si="4"/>
        <v>0</v>
      </c>
      <c r="L33" s="49">
        <f t="shared" si="0"/>
        <v>0</v>
      </c>
      <c r="M33" s="49">
        <f t="shared" si="1"/>
        <v>0</v>
      </c>
      <c r="N33" s="49">
        <f t="shared" si="2"/>
        <v>0</v>
      </c>
      <c r="O33" s="49">
        <f t="shared" si="3"/>
        <v>0</v>
      </c>
      <c r="P33" s="49">
        <f t="shared" si="5"/>
        <v>0</v>
      </c>
    </row>
    <row r="34" spans="1:16" s="13" customFormat="1" ht="15.75" x14ac:dyDescent="0.25">
      <c r="A34" s="38">
        <v>8</v>
      </c>
      <c r="B34" s="39" t="s">
        <v>43</v>
      </c>
      <c r="C34" s="54" t="s">
        <v>47</v>
      </c>
      <c r="D34" s="51" t="s">
        <v>39</v>
      </c>
      <c r="E34" s="52">
        <v>1</v>
      </c>
      <c r="F34" s="43"/>
      <c r="G34" s="44"/>
      <c r="H34" s="45"/>
      <c r="I34" s="46"/>
      <c r="J34" s="47"/>
      <c r="K34" s="44">
        <f t="shared" si="4"/>
        <v>0</v>
      </c>
      <c r="L34" s="49">
        <f t="shared" si="0"/>
        <v>0</v>
      </c>
      <c r="M34" s="49">
        <f t="shared" si="1"/>
        <v>0</v>
      </c>
      <c r="N34" s="49">
        <f t="shared" si="2"/>
        <v>0</v>
      </c>
      <c r="O34" s="49">
        <f t="shared" si="3"/>
        <v>0</v>
      </c>
      <c r="P34" s="49">
        <f t="shared" si="5"/>
        <v>0</v>
      </c>
    </row>
    <row r="35" spans="1:16" s="13" customFormat="1" ht="16.5" thickBot="1" x14ac:dyDescent="0.3">
      <c r="A35" s="57"/>
      <c r="B35" s="58"/>
      <c r="C35" s="59"/>
      <c r="D35" s="60"/>
      <c r="E35" s="61"/>
      <c r="F35" s="61"/>
      <c r="G35" s="61"/>
      <c r="H35" s="62"/>
      <c r="I35" s="63"/>
      <c r="J35" s="64"/>
      <c r="K35" s="65"/>
      <c r="L35" s="66"/>
      <c r="M35" s="66"/>
      <c r="N35" s="66"/>
      <c r="O35" s="66"/>
      <c r="P35" s="66"/>
    </row>
    <row r="36" spans="1:16" ht="16.5" thickTop="1" x14ac:dyDescent="0.25">
      <c r="A36" s="22"/>
      <c r="B36" s="22"/>
      <c r="C36" s="67" t="s">
        <v>48</v>
      </c>
      <c r="D36" s="68"/>
      <c r="E36" s="68"/>
      <c r="F36" s="68"/>
      <c r="G36" s="68"/>
      <c r="H36" s="68"/>
      <c r="I36" s="68"/>
      <c r="J36" s="68"/>
      <c r="K36" s="69"/>
      <c r="L36" s="70">
        <f>SUM(L19:L35)</f>
        <v>0</v>
      </c>
      <c r="M36" s="70">
        <f>SUM(M19:M35)</f>
        <v>0</v>
      </c>
      <c r="N36" s="70">
        <f>SUM(N19:N35)</f>
        <v>0</v>
      </c>
      <c r="O36" s="70">
        <f>SUM(O19:O35)</f>
        <v>0</v>
      </c>
      <c r="P36" s="70">
        <f>SUM(P19:P35)</f>
        <v>0</v>
      </c>
    </row>
    <row r="37" spans="1:16" ht="15.75" x14ac:dyDescent="0.25">
      <c r="A37" s="22"/>
      <c r="B37" s="22"/>
      <c r="C37" s="23" t="s">
        <v>49</v>
      </c>
      <c r="D37" s="24"/>
      <c r="E37" s="24"/>
      <c r="F37" s="24"/>
      <c r="G37" s="24"/>
      <c r="H37" s="24"/>
      <c r="I37" s="24"/>
      <c r="J37" s="24"/>
      <c r="K37" s="71"/>
      <c r="L37" s="72"/>
      <c r="M37" s="72" t="s">
        <v>50</v>
      </c>
      <c r="N37" s="72"/>
      <c r="O37" s="72" t="s">
        <v>50</v>
      </c>
      <c r="P37" s="72"/>
    </row>
    <row r="38" spans="1:16" ht="16.5" thickBot="1" x14ac:dyDescent="0.3">
      <c r="A38" s="22"/>
      <c r="B38" s="22"/>
      <c r="C38" s="73" t="s">
        <v>51</v>
      </c>
      <c r="D38" s="74"/>
      <c r="E38" s="74"/>
      <c r="F38" s="74"/>
      <c r="G38" s="74"/>
      <c r="H38" s="74"/>
      <c r="I38" s="74"/>
      <c r="J38" s="74"/>
      <c r="K38" s="75"/>
      <c r="L38" s="72"/>
      <c r="M38" s="72"/>
      <c r="N38" s="72"/>
      <c r="O38" s="72"/>
      <c r="P38" s="72"/>
    </row>
    <row r="39" spans="1:16" ht="16.5" thickTop="1" x14ac:dyDescent="0.25">
      <c r="A39" s="22"/>
      <c r="B39" s="22"/>
      <c r="C39" s="76" t="s">
        <v>52</v>
      </c>
      <c r="D39" s="77"/>
      <c r="E39" s="77"/>
      <c r="F39" s="77"/>
      <c r="G39" s="77"/>
      <c r="H39" s="77"/>
      <c r="I39" s="77"/>
      <c r="J39" s="77"/>
      <c r="K39" s="78"/>
      <c r="L39" s="67">
        <f>P36+P37+P38</f>
        <v>0</v>
      </c>
      <c r="M39" s="68"/>
      <c r="N39" s="68"/>
      <c r="O39" s="68"/>
      <c r="P39" s="69"/>
    </row>
    <row r="40" spans="1:16" ht="15.75" x14ac:dyDescent="0.25">
      <c r="A40" s="22"/>
      <c r="B40" s="22"/>
      <c r="C40" s="23" t="s">
        <v>53</v>
      </c>
      <c r="D40" s="24"/>
      <c r="E40" s="24"/>
      <c r="F40" s="24"/>
      <c r="G40" s="24"/>
      <c r="H40" s="24"/>
      <c r="I40" s="24"/>
      <c r="J40" s="24"/>
      <c r="K40" s="71"/>
      <c r="L40" s="23">
        <f>ROUND(L39*21%,2)</f>
        <v>0</v>
      </c>
      <c r="M40" s="24"/>
      <c r="N40" s="24"/>
      <c r="O40" s="24"/>
      <c r="P40" s="71"/>
    </row>
    <row r="41" spans="1:16" ht="15.75" x14ac:dyDescent="0.25">
      <c r="A41" s="22"/>
      <c r="B41" s="22"/>
      <c r="C41" s="79" t="s">
        <v>54</v>
      </c>
      <c r="D41" s="80"/>
      <c r="E41" s="80"/>
      <c r="F41" s="80"/>
      <c r="G41" s="80"/>
      <c r="H41" s="80"/>
      <c r="I41" s="80"/>
      <c r="J41" s="80"/>
      <c r="K41" s="81"/>
      <c r="L41" s="79">
        <f>L39+L40</f>
        <v>0</v>
      </c>
      <c r="M41" s="80"/>
      <c r="N41" s="80"/>
      <c r="O41" s="80"/>
      <c r="P41" s="81"/>
    </row>
  </sheetData>
  <mergeCells count="30">
    <mergeCell ref="C41:K41"/>
    <mergeCell ref="L41:P41"/>
    <mergeCell ref="C36:K36"/>
    <mergeCell ref="C37:K37"/>
    <mergeCell ref="C38:K38"/>
    <mergeCell ref="C39:K39"/>
    <mergeCell ref="L39:P39"/>
    <mergeCell ref="C40:K40"/>
    <mergeCell ref="L40:P40"/>
    <mergeCell ref="C14:N14"/>
    <mergeCell ref="O14:P14"/>
    <mergeCell ref="C15:N15"/>
    <mergeCell ref="O15:P15"/>
    <mergeCell ref="A16:A17"/>
    <mergeCell ref="B16:B17"/>
    <mergeCell ref="F16:K16"/>
    <mergeCell ref="L16:O16"/>
    <mergeCell ref="A6:P6"/>
    <mergeCell ref="C8:G8"/>
    <mergeCell ref="C9:G9"/>
    <mergeCell ref="C10:G10"/>
    <mergeCell ref="C11:N11"/>
    <mergeCell ref="C12:N12"/>
    <mergeCell ref="M1:P1"/>
    <mergeCell ref="K2:P2"/>
    <mergeCell ref="K3:P3"/>
    <mergeCell ref="A4:C4"/>
    <mergeCell ref="J4:P4"/>
    <mergeCell ref="A5:C5"/>
    <mergeCell ref="K5:P5"/>
  </mergeCells>
  <pageMargins left="0.7" right="0.7" top="0.75" bottom="0.75" header="0.3" footer="0.3"/>
  <pageSetup paperSize="9" scale="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InetaMatv</dc:creator>
  <cp:lastModifiedBy>InetaMatv</cp:lastModifiedBy>
  <cp:lastPrinted>2025-07-31T10:21:12Z</cp:lastPrinted>
  <dcterms:created xsi:type="dcterms:W3CDTF">2025-07-31T10:18:28Z</dcterms:created>
  <dcterms:modified xsi:type="dcterms:W3CDTF">2025-07-31T13:10:58Z</dcterms:modified>
</cp:coreProperties>
</file>